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Abteilung Finanzen\Vorlagen\"/>
    </mc:Choice>
  </mc:AlternateContent>
  <xr:revisionPtr revIDLastSave="0" documentId="13_ncr:1_{32839D40-2078-4599-8943-BF51BB45BB64}" xr6:coauthVersionLast="47" xr6:coauthVersionMax="47" xr10:uidLastSave="{00000000-0000-0000-0000-000000000000}"/>
  <bookViews>
    <workbookView xWindow="28680" yWindow="-120" windowWidth="29040" windowHeight="17520" tabRatio="627" xr2:uid="{00000000-000D-0000-FFFF-FFFF00000000}"/>
  </bookViews>
  <sheets>
    <sheet name="Spesenabrechn." sheetId="1" r:id="rId1"/>
  </sheets>
  <definedNames>
    <definedName name="Z_E15065D1_62C2_46D7_BA69_07BAE393D0B9_.wvu.Cols" localSheetId="0" hidden="1">Spesenabrechn.!$C:$C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30" i="1" l="1"/>
  <c r="I31" i="1"/>
  <c r="I30" i="1"/>
  <c r="I29" i="1"/>
  <c r="I28" i="1"/>
  <c r="I27" i="1"/>
  <c r="I26" i="1"/>
  <c r="I25" i="1"/>
  <c r="I24" i="1"/>
  <c r="I23" i="1"/>
  <c r="M23" i="1" s="1"/>
  <c r="I22" i="1"/>
  <c r="M22" i="1" s="1"/>
  <c r="I21" i="1"/>
  <c r="I20" i="1"/>
  <c r="M20" i="1" s="1"/>
  <c r="I19" i="1"/>
  <c r="I18" i="1"/>
  <c r="I17" i="1"/>
  <c r="I16" i="1"/>
  <c r="I15" i="1"/>
  <c r="I14" i="1"/>
  <c r="I13" i="1"/>
  <c r="M13" i="1" s="1"/>
  <c r="I12" i="1"/>
  <c r="I11" i="1"/>
  <c r="I10" i="1"/>
  <c r="M10" i="1" s="1"/>
  <c r="I9" i="1"/>
  <c r="I8" i="1"/>
  <c r="M8" i="1" s="1"/>
  <c r="I7" i="1"/>
  <c r="M7" i="1" s="1"/>
  <c r="I6" i="1"/>
  <c r="I5" i="1"/>
  <c r="F6" i="1"/>
  <c r="F7" i="1"/>
  <c r="F8" i="1"/>
  <c r="F9" i="1"/>
  <c r="F10" i="1"/>
  <c r="F11" i="1"/>
  <c r="F12" i="1"/>
  <c r="F13" i="1"/>
  <c r="F14" i="1"/>
  <c r="F15" i="1"/>
  <c r="F16" i="1"/>
  <c r="F17" i="1"/>
  <c r="M17" i="1" s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M31" i="1" s="1"/>
  <c r="F5" i="1"/>
  <c r="M6" i="1"/>
  <c r="M14" i="1"/>
  <c r="M19" i="1"/>
  <c r="M25" i="1"/>
  <c r="M26" i="1"/>
  <c r="M12" i="1"/>
  <c r="M9" i="1"/>
  <c r="M11" i="1"/>
  <c r="M15" i="1"/>
  <c r="M18" i="1"/>
  <c r="M21" i="1"/>
  <c r="M24" i="1"/>
  <c r="M27" i="1"/>
  <c r="I35" i="1"/>
  <c r="F35" i="1"/>
  <c r="I34" i="1"/>
  <c r="F34" i="1"/>
  <c r="I33" i="1"/>
  <c r="F33" i="1"/>
  <c r="L32" i="1"/>
  <c r="J32" i="1"/>
  <c r="G32" i="1"/>
  <c r="E32" i="1"/>
  <c r="D32" i="1"/>
  <c r="C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5" i="1"/>
  <c r="K32" i="1" s="1"/>
  <c r="M29" i="1" l="1"/>
  <c r="M28" i="1"/>
  <c r="M16" i="1"/>
  <c r="M5" i="1"/>
  <c r="F32" i="1"/>
  <c r="I32" i="1"/>
  <c r="M33" i="1" l="1"/>
  <c r="M32" i="1"/>
</calcChain>
</file>

<file path=xl/sharedStrings.xml><?xml version="1.0" encoding="utf-8"?>
<sst xmlns="http://schemas.openxmlformats.org/spreadsheetml/2006/main" count="34" uniqueCount="32">
  <si>
    <t>Spesenabrechnung  von: (Name, Vorname)</t>
  </si>
  <si>
    <t xml:space="preserve">Ressort / Funktion:    </t>
  </si>
  <si>
    <t>Datum:</t>
  </si>
  <si>
    <t>Datum</t>
  </si>
  <si>
    <t>Zweck und Ort</t>
  </si>
  <si>
    <t>Zeit-</t>
  </si>
  <si>
    <t xml:space="preserve">Anz. Std. </t>
  </si>
  <si>
    <t>CHF/Std.</t>
  </si>
  <si>
    <t>Total</t>
  </si>
  <si>
    <t>Anzahl Sitzungen</t>
  </si>
  <si>
    <t>Kategorie</t>
  </si>
  <si>
    <t>Fahrspesen</t>
  </si>
  <si>
    <t>Andere Spesen</t>
  </si>
  <si>
    <t>aufwand</t>
  </si>
  <si>
    <t>Km</t>
  </si>
  <si>
    <t>CHF 0.80/km</t>
  </si>
  <si>
    <t>Auszahlung</t>
  </si>
  <si>
    <t>Kontrolle:</t>
  </si>
  <si>
    <t xml:space="preserve">Neue Ansätze </t>
  </si>
  <si>
    <t>Stundenansatz bis 60 Min.: CHF 36.20</t>
  </si>
  <si>
    <t>Kontrollsumme vertikal</t>
  </si>
  <si>
    <t>ab 2025</t>
  </si>
  <si>
    <t>Abendsitzung bis zu 2 Std.: CHF 72.40</t>
  </si>
  <si>
    <t>Unterschrift:</t>
  </si>
  <si>
    <t>Abendsitzung 2 bis zu 4 Std. CHF 108.60</t>
  </si>
  <si>
    <t>ganzer Tag: CHF 289.60, halber Tag CHF 144.80</t>
  </si>
  <si>
    <t>Kontrollvisum :</t>
  </si>
  <si>
    <t>Km-Entschädigung: CHF -.80/Km</t>
  </si>
  <si>
    <t>Stundenlohn CHF 31.05</t>
  </si>
  <si>
    <t>Bankverbindung und</t>
  </si>
  <si>
    <t>IBAN oder</t>
  </si>
  <si>
    <t>Einzahlungsschein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</si>
</sst>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 &quot;Fr.&quot;\ * #,##0.00_ ;_ &quot;Fr.&quot;\ * \-#,##0.00_ ;_ &quot;Fr.&quot;\ * &quot;-&quot;??_ ;_ @_ "/>
    <numFmt numFmtId="43" formatCode="_ * #,##0.00_ ;_ * \-#,##0.00_ ;_ * &quot;-&quot;??_ ;_ @_ "/>
    <numFmt numFmtId="164" formatCode="#,##0_ ;\-#,##0\ "/>
    <numFmt numFmtId="165" formatCode="#,##0.00_ ;\-#,##0.00\ "/>
    <numFmt numFmtId="166" formatCode="_ [$CHF-807]\ * #,##0.00_ ;_ [$CHF-807]\ * \-#,##0.00_ ;_ [$CHF-807]\ * &quot;-&quot;??_ ;_ @_ "/>
  </numFmts>
  <fonts count="13" x14ac:knownFonts="1">
    <font>
      <sz val="10"/>
      <name val="Arial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sz val="10"/>
      <color theme="0"/>
      <name val="Arial"/>
      <family val="2"/>
    </font>
    <font>
      <b/>
      <sz val="10"/>
      <color indexed="10"/>
      <name val="Arial"/>
      <family val="2"/>
    </font>
    <font>
      <u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4" fillId="0" borderId="0"/>
    <xf numFmtId="43" fontId="4" fillId="0" borderId="0"/>
  </cellStyleXfs>
  <cellXfs count="9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44" fontId="1" fillId="0" borderId="0" xfId="1" applyFont="1"/>
    <xf numFmtId="0" fontId="3" fillId="0" borderId="0" xfId="0" applyFont="1"/>
    <xf numFmtId="43" fontId="6" fillId="8" borderId="8" xfId="2" applyFont="1" applyFill="1" applyBorder="1"/>
    <xf numFmtId="0" fontId="1" fillId="0" borderId="13" xfId="0" applyFont="1" applyBorder="1" applyAlignment="1" applyProtection="1">
      <alignment horizontal="center" vertical="center"/>
      <protection locked="0"/>
    </xf>
    <xf numFmtId="0" fontId="1" fillId="0" borderId="14" xfId="0" applyFont="1" applyBorder="1" applyAlignment="1" applyProtection="1">
      <alignment horizontal="center" vertical="center"/>
      <protection locked="0"/>
    </xf>
    <xf numFmtId="0" fontId="6" fillId="0" borderId="8" xfId="0" applyFont="1" applyBorder="1" applyProtection="1">
      <protection locked="0"/>
    </xf>
    <xf numFmtId="0" fontId="6" fillId="0" borderId="8" xfId="0" applyFont="1" applyBorder="1" applyAlignment="1" applyProtection="1">
      <alignment horizontal="center"/>
      <protection locked="0"/>
    </xf>
    <xf numFmtId="164" fontId="6" fillId="0" borderId="8" xfId="1" applyNumberFormat="1" applyFont="1" applyBorder="1" applyAlignment="1" applyProtection="1">
      <alignment horizontal="center"/>
      <protection locked="0"/>
    </xf>
    <xf numFmtId="165" fontId="6" fillId="0" borderId="8" xfId="1" applyNumberFormat="1" applyFont="1" applyBorder="1" applyProtection="1">
      <protection locked="0"/>
    </xf>
    <xf numFmtId="165" fontId="6" fillId="8" borderId="8" xfId="1" applyNumberFormat="1" applyFont="1" applyFill="1" applyBorder="1"/>
    <xf numFmtId="43" fontId="6" fillId="0" borderId="8" xfId="2" applyFont="1" applyBorder="1" applyProtection="1">
      <protection locked="0"/>
    </xf>
    <xf numFmtId="166" fontId="6" fillId="8" borderId="8" xfId="0" applyNumberFormat="1" applyFont="1" applyFill="1" applyBorder="1"/>
    <xf numFmtId="0" fontId="6" fillId="0" borderId="6" xfId="0" applyFont="1" applyBorder="1" applyProtection="1">
      <protection locked="0"/>
    </xf>
    <xf numFmtId="0" fontId="6" fillId="0" borderId="6" xfId="0" applyFont="1" applyBorder="1" applyAlignment="1" applyProtection="1">
      <alignment horizontal="center"/>
      <protection locked="0"/>
    </xf>
    <xf numFmtId="164" fontId="6" fillId="0" borderId="6" xfId="1" applyNumberFormat="1" applyFont="1" applyBorder="1" applyAlignment="1" applyProtection="1">
      <alignment horizontal="center"/>
      <protection locked="0"/>
    </xf>
    <xf numFmtId="43" fontId="6" fillId="0" borderId="6" xfId="2" applyFont="1" applyBorder="1" applyProtection="1">
      <protection locked="0"/>
    </xf>
    <xf numFmtId="0" fontId="6" fillId="0" borderId="7" xfId="0" applyFont="1" applyBorder="1" applyProtection="1">
      <protection locked="0"/>
    </xf>
    <xf numFmtId="0" fontId="6" fillId="0" borderId="7" xfId="0" applyFont="1" applyBorder="1" applyAlignment="1" applyProtection="1">
      <alignment horizontal="center"/>
      <protection locked="0"/>
    </xf>
    <xf numFmtId="164" fontId="6" fillId="0" borderId="7" xfId="1" applyNumberFormat="1" applyFont="1" applyBorder="1" applyAlignment="1" applyProtection="1">
      <alignment horizontal="center"/>
      <protection locked="0"/>
    </xf>
    <xf numFmtId="43" fontId="6" fillId="0" borderId="7" xfId="2" applyFont="1" applyBorder="1" applyProtection="1">
      <protection locked="0"/>
    </xf>
    <xf numFmtId="0" fontId="6" fillId="5" borderId="0" xfId="0" applyFont="1" applyFill="1"/>
    <xf numFmtId="0" fontId="2" fillId="0" borderId="0" xfId="0" applyFont="1" applyAlignment="1">
      <alignment horizontal="center"/>
    </xf>
    <xf numFmtId="44" fontId="2" fillId="0" borderId="0" xfId="1" applyFont="1" applyAlignment="1" applyProtection="1">
      <alignment horizontal="left"/>
      <protection locked="0"/>
    </xf>
    <xf numFmtId="0" fontId="2" fillId="0" borderId="0" xfId="0" applyFont="1"/>
    <xf numFmtId="0" fontId="6" fillId="5" borderId="0" xfId="0" applyFont="1" applyFill="1" applyAlignment="1">
      <alignment horizontal="left"/>
    </xf>
    <xf numFmtId="0" fontId="2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left"/>
      <protection locked="0"/>
    </xf>
    <xf numFmtId="0" fontId="9" fillId="0" borderId="0" xfId="0" applyFont="1" applyAlignment="1">
      <alignment horizontal="left"/>
    </xf>
    <xf numFmtId="0" fontId="5" fillId="0" borderId="0" xfId="0" applyFont="1" applyProtection="1">
      <protection locked="0"/>
    </xf>
    <xf numFmtId="0" fontId="2" fillId="0" borderId="0" xfId="0" applyFont="1" applyProtection="1">
      <protection locked="0"/>
    </xf>
    <xf numFmtId="0" fontId="10" fillId="0" borderId="0" xfId="0" applyFont="1" applyAlignment="1">
      <alignment horizontal="left"/>
    </xf>
    <xf numFmtId="0" fontId="6" fillId="3" borderId="0" xfId="0" applyFont="1" applyFill="1" applyAlignment="1">
      <alignment horizontal="left"/>
    </xf>
    <xf numFmtId="0" fontId="6" fillId="4" borderId="0" xfId="0" applyFont="1" applyFill="1" applyAlignment="1">
      <alignment horizontal="left"/>
    </xf>
    <xf numFmtId="44" fontId="5" fillId="0" borderId="0" xfId="1" applyFont="1" applyAlignment="1" applyProtection="1">
      <alignment horizontal="left"/>
      <protection locked="0"/>
    </xf>
    <xf numFmtId="0" fontId="11" fillId="0" borderId="0" xfId="0" applyFont="1" applyAlignment="1" applyProtection="1">
      <alignment horizontal="center"/>
      <protection locked="0"/>
    </xf>
    <xf numFmtId="44" fontId="1" fillId="0" borderId="0" xfId="1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8" fillId="8" borderId="8" xfId="0" applyFont="1" applyFill="1" applyBorder="1"/>
    <xf numFmtId="0" fontId="8" fillId="8" borderId="8" xfId="0" applyFont="1" applyFill="1" applyBorder="1" applyAlignment="1">
      <alignment horizontal="center"/>
    </xf>
    <xf numFmtId="0" fontId="6" fillId="8" borderId="8" xfId="0" applyFont="1" applyFill="1" applyBorder="1" applyAlignment="1">
      <alignment horizontal="center"/>
    </xf>
    <xf numFmtId="165" fontId="8" fillId="8" borderId="8" xfId="1" applyNumberFormat="1" applyFont="1" applyFill="1" applyBorder="1"/>
    <xf numFmtId="164" fontId="8" fillId="8" borderId="8" xfId="1" applyNumberFormat="1" applyFont="1" applyFill="1" applyBorder="1" applyAlignment="1">
      <alignment horizontal="center"/>
    </xf>
    <xf numFmtId="166" fontId="8" fillId="8" borderId="8" xfId="0" applyNumberFormat="1" applyFont="1" applyFill="1" applyBorder="1"/>
    <xf numFmtId="0" fontId="8" fillId="2" borderId="11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8" fillId="2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 vertical="center"/>
    </xf>
    <xf numFmtId="44" fontId="8" fillId="3" borderId="8" xfId="1" applyFont="1" applyFill="1" applyBorder="1" applyAlignment="1">
      <alignment vertical="center"/>
    </xf>
    <xf numFmtId="14" fontId="6" fillId="0" borderId="8" xfId="0" applyNumberFormat="1" applyFont="1" applyBorder="1" applyProtection="1">
      <protection locked="0"/>
    </xf>
    <xf numFmtId="0" fontId="8" fillId="8" borderId="12" xfId="0" applyFont="1" applyFill="1" applyBorder="1" applyAlignment="1">
      <alignment horizontal="center" vertical="center"/>
    </xf>
    <xf numFmtId="0" fontId="8" fillId="8" borderId="5" xfId="0" applyFont="1" applyFill="1" applyBorder="1" applyAlignment="1">
      <alignment horizontal="center" vertical="center"/>
    </xf>
    <xf numFmtId="43" fontId="8" fillId="8" borderId="8" xfId="0" applyNumberFormat="1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44" fontId="2" fillId="0" borderId="4" xfId="1" applyFont="1" applyBorder="1" applyAlignment="1" applyProtection="1">
      <alignment horizontal="left"/>
      <protection locked="0"/>
    </xf>
    <xf numFmtId="44" fontId="5" fillId="0" borderId="4" xfId="1" applyFont="1" applyBorder="1" applyAlignment="1" applyProtection="1">
      <alignment horizontal="left"/>
      <protection locked="0"/>
    </xf>
    <xf numFmtId="44" fontId="1" fillId="0" borderId="4" xfId="1" applyFont="1" applyBorder="1"/>
    <xf numFmtId="0" fontId="2" fillId="0" borderId="4" xfId="0" applyFont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2" fillId="0" borderId="4" xfId="0" applyFont="1" applyBorder="1"/>
    <xf numFmtId="0" fontId="12" fillId="0" borderId="0" xfId="0" applyFont="1" applyAlignment="1">
      <alignment horizontal="left"/>
    </xf>
    <xf numFmtId="0" fontId="6" fillId="8" borderId="9" xfId="0" applyFont="1" applyFill="1" applyBorder="1" applyAlignment="1" applyProtection="1">
      <alignment horizontal="left"/>
      <protection locked="0"/>
    </xf>
    <xf numFmtId="44" fontId="6" fillId="8" borderId="15" xfId="1" applyFont="1" applyFill="1" applyBorder="1" applyAlignment="1" applyProtection="1">
      <alignment horizontal="left"/>
      <protection locked="0"/>
    </xf>
    <xf numFmtId="166" fontId="6" fillId="8" borderId="10" xfId="0" applyNumberFormat="1" applyFont="1" applyFill="1" applyBorder="1" applyAlignment="1" applyProtection="1">
      <alignment horizontal="left"/>
      <protection locked="0"/>
    </xf>
    <xf numFmtId="43" fontId="6" fillId="8" borderId="8" xfId="2" quotePrefix="1" applyFont="1" applyFill="1" applyBorder="1"/>
    <xf numFmtId="0" fontId="1" fillId="0" borderId="7" xfId="0" applyFont="1" applyBorder="1" applyAlignment="1">
      <alignment horizontal="left" vertical="center"/>
    </xf>
    <xf numFmtId="0" fontId="0" fillId="0" borderId="5" xfId="0" applyBorder="1"/>
    <xf numFmtId="0" fontId="7" fillId="0" borderId="6" xfId="0" applyFont="1" applyBorder="1" applyAlignment="1" applyProtection="1">
      <alignment horizontal="left" vertical="center"/>
      <protection locked="0"/>
    </xf>
    <xf numFmtId="0" fontId="0" fillId="0" borderId="2" xfId="0" applyBorder="1" applyProtection="1">
      <protection locked="0"/>
    </xf>
    <xf numFmtId="0" fontId="8" fillId="6" borderId="7" xfId="0" applyFont="1" applyFill="1" applyBorder="1" applyAlignment="1">
      <alignment horizontal="center" vertical="center" wrapText="1"/>
    </xf>
    <xf numFmtId="0" fontId="0" fillId="0" borderId="7" xfId="0" applyBorder="1"/>
    <xf numFmtId="0" fontId="8" fillId="6" borderId="7" xfId="0" applyFont="1" applyFill="1" applyBorder="1" applyAlignment="1">
      <alignment horizontal="center" vertical="center"/>
    </xf>
    <xf numFmtId="44" fontId="8" fillId="5" borderId="3" xfId="1" applyFont="1" applyFill="1" applyBorder="1" applyAlignment="1">
      <alignment horizontal="center" vertical="center" wrapText="1"/>
    </xf>
    <xf numFmtId="0" fontId="0" fillId="0" borderId="3" xfId="0" applyBorder="1"/>
    <xf numFmtId="0" fontId="8" fillId="4" borderId="7" xfId="0" applyFont="1" applyFill="1" applyBorder="1" applyAlignment="1">
      <alignment horizontal="center" vertical="center"/>
    </xf>
    <xf numFmtId="44" fontId="8" fillId="4" borderId="5" xfId="1" applyFont="1" applyFill="1" applyBorder="1" applyAlignment="1">
      <alignment horizontal="center" vertical="center" wrapText="1"/>
    </xf>
    <xf numFmtId="44" fontId="8" fillId="4" borderId="6" xfId="1" applyFont="1" applyFill="1" applyBorder="1" applyAlignment="1">
      <alignment horizontal="center" vertical="center"/>
    </xf>
    <xf numFmtId="44" fontId="8" fillId="4" borderId="7" xfId="1" applyFont="1" applyFill="1" applyBorder="1" applyAlignment="1">
      <alignment horizontal="center" vertical="center"/>
    </xf>
    <xf numFmtId="44" fontId="1" fillId="0" borderId="7" xfId="1" applyFont="1" applyBorder="1" applyAlignment="1" applyProtection="1">
      <alignment horizontal="left"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0" fontId="0" fillId="0" borderId="1" xfId="0" applyBorder="1" applyProtection="1">
      <protection locked="0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2" fillId="0" borderId="7" xfId="0" applyFont="1" applyBorder="1" applyAlignment="1" applyProtection="1">
      <alignment horizontal="left"/>
      <protection locked="0"/>
    </xf>
    <xf numFmtId="44" fontId="8" fillId="5" borderId="5" xfId="1" applyFont="1" applyFill="1" applyBorder="1" applyAlignment="1">
      <alignment vertical="center" wrapText="1"/>
    </xf>
    <xf numFmtId="44" fontId="8" fillId="5" borderId="5" xfId="1" applyFont="1" applyFill="1" applyBorder="1" applyAlignment="1">
      <alignment horizontal="center" vertical="center" wrapText="1"/>
    </xf>
    <xf numFmtId="44" fontId="8" fillId="7" borderId="7" xfId="1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/>
    </xf>
  </cellXfs>
  <cellStyles count="3">
    <cellStyle name="Komma" xfId="2" builtinId="3"/>
    <cellStyle name="Standard" xfId="0" builtinId="0"/>
    <cellStyle name="Währung" xfId="1" builtin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3"/>
  <sheetViews>
    <sheetView tabSelected="1" zoomScale="85" zoomScaleNormal="85" workbookViewId="0">
      <selection activeCell="H29" sqref="H29"/>
    </sheetView>
  </sheetViews>
  <sheetFormatPr baseColWidth="10" defaultRowHeight="15" x14ac:dyDescent="0.2"/>
  <cols>
    <col min="1" max="1" width="24.140625" style="1" customWidth="1"/>
    <col min="2" max="2" width="52.5703125" style="1" customWidth="1"/>
    <col min="3" max="3" width="9.5703125" style="2" hidden="1" customWidth="1"/>
    <col min="4" max="4" width="11.5703125" style="26" customWidth="1"/>
    <col min="5" max="5" width="11.85546875" style="5" customWidth="1"/>
    <col min="6" max="6" width="12.5703125" style="2" customWidth="1"/>
    <col min="7" max="8" width="12.7109375" style="5" customWidth="1"/>
    <col min="9" max="9" width="12.5703125" style="2" customWidth="1"/>
    <col min="10" max="10" width="10.5703125" style="5" customWidth="1"/>
    <col min="11" max="11" width="14.140625" style="5" customWidth="1"/>
    <col min="12" max="12" width="13.7109375" style="1" customWidth="1"/>
    <col min="13" max="13" width="16.7109375" style="1" customWidth="1"/>
    <col min="14" max="14" width="11.42578125" style="1" customWidth="1"/>
    <col min="15" max="16384" width="11.42578125" style="1"/>
  </cols>
  <sheetData>
    <row r="1" spans="1:13" s="4" customFormat="1" ht="35.25" customHeight="1" x14ac:dyDescent="0.2">
      <c r="A1" s="73" t="s">
        <v>0</v>
      </c>
      <c r="B1" s="74"/>
      <c r="C1" s="8"/>
      <c r="D1" s="87" t="s">
        <v>1</v>
      </c>
      <c r="E1" s="88"/>
      <c r="F1" s="88"/>
      <c r="G1" s="88"/>
      <c r="H1" s="88"/>
      <c r="I1" s="88"/>
      <c r="J1" s="74"/>
      <c r="K1" s="87" t="s">
        <v>2</v>
      </c>
      <c r="L1" s="88"/>
      <c r="M1" s="74"/>
    </row>
    <row r="2" spans="1:13" s="4" customFormat="1" ht="35.25" customHeight="1" thickBot="1" x14ac:dyDescent="0.25">
      <c r="A2" s="71"/>
      <c r="B2" s="72"/>
      <c r="C2" s="9"/>
      <c r="D2" s="92"/>
      <c r="E2" s="85"/>
      <c r="F2" s="85"/>
      <c r="G2" s="85"/>
      <c r="H2" s="85"/>
      <c r="I2" s="85"/>
      <c r="J2" s="86"/>
      <c r="K2" s="84"/>
      <c r="L2" s="85"/>
      <c r="M2" s="86"/>
    </row>
    <row r="3" spans="1:13" s="50" customFormat="1" ht="15.75" customHeight="1" x14ac:dyDescent="0.25">
      <c r="A3" s="75" t="s">
        <v>3</v>
      </c>
      <c r="B3" s="77" t="s">
        <v>4</v>
      </c>
      <c r="C3" s="49" t="s">
        <v>5</v>
      </c>
      <c r="D3" s="80" t="s">
        <v>6</v>
      </c>
      <c r="E3" s="82" t="s">
        <v>7</v>
      </c>
      <c r="F3" s="81" t="s">
        <v>8</v>
      </c>
      <c r="G3" s="78" t="s">
        <v>9</v>
      </c>
      <c r="H3" s="93" t="s">
        <v>10</v>
      </c>
      <c r="I3" s="94" t="s">
        <v>8</v>
      </c>
      <c r="J3" s="96" t="s">
        <v>11</v>
      </c>
      <c r="K3" s="72"/>
      <c r="L3" s="95" t="s">
        <v>12</v>
      </c>
      <c r="M3" s="55" t="s">
        <v>8</v>
      </c>
    </row>
    <row r="4" spans="1:13" s="50" customFormat="1" ht="15.75" customHeight="1" x14ac:dyDescent="0.25">
      <c r="A4" s="76"/>
      <c r="B4" s="76"/>
      <c r="C4" s="51" t="s">
        <v>13</v>
      </c>
      <c r="D4" s="76"/>
      <c r="E4" s="83"/>
      <c r="F4" s="72"/>
      <c r="G4" s="79"/>
      <c r="H4" s="72"/>
      <c r="I4" s="72"/>
      <c r="J4" s="52" t="s">
        <v>14</v>
      </c>
      <c r="K4" s="53" t="s">
        <v>15</v>
      </c>
      <c r="L4" s="76"/>
      <c r="M4" s="56" t="s">
        <v>16</v>
      </c>
    </row>
    <row r="5" spans="1:13" ht="18" customHeight="1" x14ac:dyDescent="0.2">
      <c r="A5" s="54"/>
      <c r="B5" s="10"/>
      <c r="C5" s="11"/>
      <c r="D5" s="11"/>
      <c r="E5" s="70"/>
      <c r="F5" s="7" t="str">
        <f t="shared" ref="F5:F31" si="0">IFERROR(D5*SUBSTITUTE(SUBSTITUTE(E5,"CHF ",""),"'","")*1,"")</f>
        <v/>
      </c>
      <c r="G5" s="12"/>
      <c r="H5" s="13"/>
      <c r="I5" s="7" t="str">
        <f>IF(H5="bis 60 Min.",G5*36.2,IF(H5="bis 2 Std.",G5*72.4,IF(H5="2 bis 4 Std.",G5*108.6,IF(H5="halber Tag",G5*144.8,IF(H5="ganzer Tag",G5*289.6,"")))))</f>
        <v/>
      </c>
      <c r="J5" s="11"/>
      <c r="K5" s="14">
        <f t="shared" ref="K5:K31" si="1">SUM(J5*$A$36)</f>
        <v>0</v>
      </c>
      <c r="L5" s="15"/>
      <c r="M5" s="16">
        <f>N(F5)+N(I5)+N(K5)+N(L5)</f>
        <v>0</v>
      </c>
    </row>
    <row r="6" spans="1:13" ht="18" customHeight="1" x14ac:dyDescent="0.2">
      <c r="A6" s="54"/>
      <c r="B6" s="17"/>
      <c r="C6" s="18"/>
      <c r="D6" s="11"/>
      <c r="E6" s="70"/>
      <c r="F6" s="7" t="str">
        <f t="shared" si="0"/>
        <v/>
      </c>
      <c r="G6" s="19"/>
      <c r="H6" s="13"/>
      <c r="I6" s="7" t="str">
        <f t="shared" ref="I6:I31" si="2">IF(H6="bis 60 Min.",G6*36.2,IF(H6="bis 2 Std.",G6*72.4,IF(H6="2 bis 4 Std.",G6*108.6,IF(H6="halber Tag",G6*144.8,IF(H6="ganzer Tag",G6*289.6,"")))))</f>
        <v/>
      </c>
      <c r="J6" s="18"/>
      <c r="K6" s="14">
        <f t="shared" si="1"/>
        <v>0</v>
      </c>
      <c r="L6" s="20"/>
      <c r="M6" s="16">
        <f t="shared" ref="M6:M31" si="3">N(F6)+N(I6)+N(K6)+N(L6)</f>
        <v>0</v>
      </c>
    </row>
    <row r="7" spans="1:13" ht="18" customHeight="1" x14ac:dyDescent="0.2">
      <c r="A7" s="54"/>
      <c r="B7" s="17"/>
      <c r="C7" s="18"/>
      <c r="D7" s="11"/>
      <c r="E7" s="70"/>
      <c r="F7" s="7" t="str">
        <f t="shared" si="0"/>
        <v/>
      </c>
      <c r="G7" s="19"/>
      <c r="H7" s="13"/>
      <c r="I7" s="7" t="str">
        <f t="shared" si="2"/>
        <v/>
      </c>
      <c r="J7" s="18"/>
      <c r="K7" s="14">
        <f t="shared" si="1"/>
        <v>0</v>
      </c>
      <c r="L7" s="20"/>
      <c r="M7" s="16">
        <f t="shared" si="3"/>
        <v>0</v>
      </c>
    </row>
    <row r="8" spans="1:13" ht="18" customHeight="1" x14ac:dyDescent="0.2">
      <c r="A8" s="54"/>
      <c r="B8" s="10"/>
      <c r="C8" s="11"/>
      <c r="D8" s="11"/>
      <c r="E8" s="70"/>
      <c r="F8" s="7" t="str">
        <f t="shared" si="0"/>
        <v/>
      </c>
      <c r="G8" s="12"/>
      <c r="H8" s="13"/>
      <c r="I8" s="7" t="str">
        <f t="shared" si="2"/>
        <v/>
      </c>
      <c r="J8" s="11"/>
      <c r="K8" s="14">
        <f t="shared" si="1"/>
        <v>0</v>
      </c>
      <c r="L8" s="15"/>
      <c r="M8" s="16">
        <f t="shared" si="3"/>
        <v>0</v>
      </c>
    </row>
    <row r="9" spans="1:13" ht="18" customHeight="1" x14ac:dyDescent="0.2">
      <c r="A9" s="54"/>
      <c r="B9" s="10"/>
      <c r="C9" s="11"/>
      <c r="D9" s="11"/>
      <c r="E9" s="70"/>
      <c r="F9" s="7" t="str">
        <f t="shared" si="0"/>
        <v/>
      </c>
      <c r="G9" s="12"/>
      <c r="H9" s="13"/>
      <c r="I9" s="7" t="str">
        <f t="shared" si="2"/>
        <v/>
      </c>
      <c r="J9" s="11"/>
      <c r="K9" s="14">
        <f t="shared" si="1"/>
        <v>0</v>
      </c>
      <c r="L9" s="15"/>
      <c r="M9" s="16">
        <f t="shared" si="3"/>
        <v>0</v>
      </c>
    </row>
    <row r="10" spans="1:13" ht="18" customHeight="1" x14ac:dyDescent="0.2">
      <c r="A10" s="54"/>
      <c r="B10" s="10"/>
      <c r="C10" s="11"/>
      <c r="D10" s="11"/>
      <c r="E10" s="70"/>
      <c r="F10" s="7" t="str">
        <f t="shared" si="0"/>
        <v/>
      </c>
      <c r="G10" s="12"/>
      <c r="H10" s="13"/>
      <c r="I10" s="7" t="str">
        <f t="shared" si="2"/>
        <v/>
      </c>
      <c r="J10" s="11"/>
      <c r="K10" s="14">
        <f t="shared" si="1"/>
        <v>0</v>
      </c>
      <c r="L10" s="15"/>
      <c r="M10" s="16">
        <f t="shared" si="3"/>
        <v>0</v>
      </c>
    </row>
    <row r="11" spans="1:13" ht="18" customHeight="1" x14ac:dyDescent="0.2">
      <c r="A11" s="54"/>
      <c r="B11" s="10"/>
      <c r="C11" s="11"/>
      <c r="D11" s="11"/>
      <c r="E11" s="70"/>
      <c r="F11" s="7" t="str">
        <f t="shared" si="0"/>
        <v/>
      </c>
      <c r="G11" s="12"/>
      <c r="H11" s="13"/>
      <c r="I11" s="7" t="str">
        <f t="shared" si="2"/>
        <v/>
      </c>
      <c r="J11" s="11"/>
      <c r="K11" s="14">
        <f t="shared" si="1"/>
        <v>0</v>
      </c>
      <c r="L11" s="15"/>
      <c r="M11" s="16">
        <f t="shared" si="3"/>
        <v>0</v>
      </c>
    </row>
    <row r="12" spans="1:13" ht="18" customHeight="1" x14ac:dyDescent="0.2">
      <c r="A12" s="54"/>
      <c r="B12" s="10"/>
      <c r="C12" s="11"/>
      <c r="D12" s="11"/>
      <c r="E12" s="70"/>
      <c r="F12" s="7" t="str">
        <f t="shared" si="0"/>
        <v/>
      </c>
      <c r="G12" s="12"/>
      <c r="H12" s="13"/>
      <c r="I12" s="7" t="str">
        <f t="shared" si="2"/>
        <v/>
      </c>
      <c r="J12" s="11"/>
      <c r="K12" s="14">
        <f t="shared" si="1"/>
        <v>0</v>
      </c>
      <c r="L12" s="15"/>
      <c r="M12" s="16">
        <f>N(F12)+N(I12)+N(K12)+N(L12)</f>
        <v>0</v>
      </c>
    </row>
    <row r="13" spans="1:13" ht="18" customHeight="1" x14ac:dyDescent="0.2">
      <c r="A13" s="54"/>
      <c r="B13" s="10"/>
      <c r="C13" s="11"/>
      <c r="D13" s="11"/>
      <c r="E13" s="70"/>
      <c r="F13" s="7" t="str">
        <f t="shared" si="0"/>
        <v/>
      </c>
      <c r="G13" s="12"/>
      <c r="H13" s="13"/>
      <c r="I13" s="7" t="str">
        <f t="shared" si="2"/>
        <v/>
      </c>
      <c r="J13" s="11"/>
      <c r="K13" s="14">
        <f t="shared" si="1"/>
        <v>0</v>
      </c>
      <c r="L13" s="15"/>
      <c r="M13" s="16">
        <f t="shared" si="3"/>
        <v>0</v>
      </c>
    </row>
    <row r="14" spans="1:13" ht="18" customHeight="1" x14ac:dyDescent="0.2">
      <c r="A14" s="54"/>
      <c r="B14" s="10"/>
      <c r="C14" s="11"/>
      <c r="D14" s="11"/>
      <c r="E14" s="70"/>
      <c r="F14" s="7" t="str">
        <f t="shared" si="0"/>
        <v/>
      </c>
      <c r="G14" s="12"/>
      <c r="H14" s="13"/>
      <c r="I14" s="7" t="str">
        <f t="shared" si="2"/>
        <v/>
      </c>
      <c r="J14" s="11"/>
      <c r="K14" s="14">
        <f t="shared" si="1"/>
        <v>0</v>
      </c>
      <c r="L14" s="15"/>
      <c r="M14" s="16">
        <f t="shared" si="3"/>
        <v>0</v>
      </c>
    </row>
    <row r="15" spans="1:13" ht="18" customHeight="1" x14ac:dyDescent="0.2">
      <c r="A15" s="54"/>
      <c r="B15" s="10"/>
      <c r="C15" s="11"/>
      <c r="D15" s="11"/>
      <c r="E15" s="70"/>
      <c r="F15" s="7" t="str">
        <f t="shared" si="0"/>
        <v/>
      </c>
      <c r="G15" s="12"/>
      <c r="H15" s="13"/>
      <c r="I15" s="7" t="str">
        <f t="shared" si="2"/>
        <v/>
      </c>
      <c r="J15" s="11"/>
      <c r="K15" s="14">
        <f t="shared" si="1"/>
        <v>0</v>
      </c>
      <c r="L15" s="15"/>
      <c r="M15" s="16">
        <f t="shared" si="3"/>
        <v>0</v>
      </c>
    </row>
    <row r="16" spans="1:13" ht="18" customHeight="1" x14ac:dyDescent="0.2">
      <c r="A16" s="54"/>
      <c r="B16" s="10"/>
      <c r="C16" s="11"/>
      <c r="D16" s="11"/>
      <c r="E16" s="70"/>
      <c r="F16" s="7" t="str">
        <f t="shared" si="0"/>
        <v/>
      </c>
      <c r="G16" s="12"/>
      <c r="H16" s="13"/>
      <c r="I16" s="7" t="str">
        <f t="shared" si="2"/>
        <v/>
      </c>
      <c r="J16" s="11"/>
      <c r="K16" s="14">
        <f t="shared" si="1"/>
        <v>0</v>
      </c>
      <c r="L16" s="15"/>
      <c r="M16" s="16">
        <f t="shared" si="3"/>
        <v>0</v>
      </c>
    </row>
    <row r="17" spans="1:13" ht="18" customHeight="1" x14ac:dyDescent="0.2">
      <c r="A17" s="54"/>
      <c r="B17" s="10"/>
      <c r="C17" s="11"/>
      <c r="D17" s="11"/>
      <c r="E17" s="70"/>
      <c r="F17" s="7" t="str">
        <f t="shared" si="0"/>
        <v/>
      </c>
      <c r="G17" s="12"/>
      <c r="H17" s="13"/>
      <c r="I17" s="7" t="str">
        <f t="shared" si="2"/>
        <v/>
      </c>
      <c r="J17" s="11"/>
      <c r="K17" s="14">
        <f t="shared" si="1"/>
        <v>0</v>
      </c>
      <c r="L17" s="15"/>
      <c r="M17" s="16">
        <f t="shared" si="3"/>
        <v>0</v>
      </c>
    </row>
    <row r="18" spans="1:13" ht="18" customHeight="1" x14ac:dyDescent="0.2">
      <c r="A18" s="54"/>
      <c r="B18" s="10"/>
      <c r="C18" s="11"/>
      <c r="D18" s="11"/>
      <c r="E18" s="70"/>
      <c r="F18" s="7" t="str">
        <f t="shared" si="0"/>
        <v/>
      </c>
      <c r="G18" s="12"/>
      <c r="H18" s="13"/>
      <c r="I18" s="7" t="str">
        <f t="shared" si="2"/>
        <v/>
      </c>
      <c r="J18" s="11"/>
      <c r="K18" s="14">
        <f t="shared" si="1"/>
        <v>0</v>
      </c>
      <c r="L18" s="15"/>
      <c r="M18" s="16">
        <f t="shared" si="3"/>
        <v>0</v>
      </c>
    </row>
    <row r="19" spans="1:13" ht="18" customHeight="1" x14ac:dyDescent="0.2">
      <c r="A19" s="54"/>
      <c r="B19" s="10"/>
      <c r="C19" s="11"/>
      <c r="D19" s="11"/>
      <c r="E19" s="70"/>
      <c r="F19" s="7" t="str">
        <f t="shared" si="0"/>
        <v/>
      </c>
      <c r="G19" s="12"/>
      <c r="H19" s="13"/>
      <c r="I19" s="7" t="str">
        <f t="shared" si="2"/>
        <v/>
      </c>
      <c r="J19" s="11"/>
      <c r="K19" s="14">
        <f t="shared" si="1"/>
        <v>0</v>
      </c>
      <c r="L19" s="15"/>
      <c r="M19" s="16">
        <f t="shared" si="3"/>
        <v>0</v>
      </c>
    </row>
    <row r="20" spans="1:13" ht="18" customHeight="1" x14ac:dyDescent="0.2">
      <c r="A20" s="54"/>
      <c r="B20" s="10"/>
      <c r="C20" s="11"/>
      <c r="D20" s="11"/>
      <c r="E20" s="70"/>
      <c r="F20" s="7" t="str">
        <f t="shared" si="0"/>
        <v/>
      </c>
      <c r="G20" s="12"/>
      <c r="H20" s="13"/>
      <c r="I20" s="7" t="str">
        <f t="shared" si="2"/>
        <v/>
      </c>
      <c r="J20" s="11"/>
      <c r="K20" s="14">
        <f t="shared" si="1"/>
        <v>0</v>
      </c>
      <c r="L20" s="15"/>
      <c r="M20" s="16">
        <f t="shared" si="3"/>
        <v>0</v>
      </c>
    </row>
    <row r="21" spans="1:13" ht="18" customHeight="1" x14ac:dyDescent="0.2">
      <c r="A21" s="54"/>
      <c r="B21" s="10"/>
      <c r="C21" s="11"/>
      <c r="D21" s="11"/>
      <c r="E21" s="70"/>
      <c r="F21" s="7" t="str">
        <f t="shared" si="0"/>
        <v/>
      </c>
      <c r="G21" s="12"/>
      <c r="H21" s="13"/>
      <c r="I21" s="7" t="str">
        <f t="shared" si="2"/>
        <v/>
      </c>
      <c r="J21" s="11"/>
      <c r="K21" s="14">
        <f t="shared" si="1"/>
        <v>0</v>
      </c>
      <c r="L21" s="15"/>
      <c r="M21" s="16">
        <f t="shared" si="3"/>
        <v>0</v>
      </c>
    </row>
    <row r="22" spans="1:13" ht="18" customHeight="1" x14ac:dyDescent="0.2">
      <c r="A22" s="54"/>
      <c r="B22" s="10"/>
      <c r="C22" s="11"/>
      <c r="D22" s="11"/>
      <c r="E22" s="70"/>
      <c r="F22" s="7" t="str">
        <f t="shared" si="0"/>
        <v/>
      </c>
      <c r="G22" s="12"/>
      <c r="H22" s="13"/>
      <c r="I22" s="7" t="str">
        <f t="shared" si="2"/>
        <v/>
      </c>
      <c r="J22" s="11"/>
      <c r="K22" s="14">
        <f t="shared" si="1"/>
        <v>0</v>
      </c>
      <c r="L22" s="15"/>
      <c r="M22" s="16">
        <f t="shared" si="3"/>
        <v>0</v>
      </c>
    </row>
    <row r="23" spans="1:13" ht="18" customHeight="1" x14ac:dyDescent="0.2">
      <c r="A23" s="54"/>
      <c r="B23" s="10"/>
      <c r="C23" s="11"/>
      <c r="D23" s="11"/>
      <c r="E23" s="70"/>
      <c r="F23" s="7" t="str">
        <f t="shared" si="0"/>
        <v/>
      </c>
      <c r="G23" s="12"/>
      <c r="H23" s="13"/>
      <c r="I23" s="7" t="str">
        <f t="shared" si="2"/>
        <v/>
      </c>
      <c r="J23" s="11"/>
      <c r="K23" s="14">
        <f t="shared" si="1"/>
        <v>0</v>
      </c>
      <c r="L23" s="15"/>
      <c r="M23" s="16">
        <f t="shared" si="3"/>
        <v>0</v>
      </c>
    </row>
    <row r="24" spans="1:13" ht="18" customHeight="1" x14ac:dyDescent="0.2">
      <c r="A24" s="54"/>
      <c r="B24" s="10"/>
      <c r="C24" s="11"/>
      <c r="D24" s="11"/>
      <c r="E24" s="70"/>
      <c r="F24" s="7" t="str">
        <f t="shared" si="0"/>
        <v/>
      </c>
      <c r="G24" s="12"/>
      <c r="H24" s="13"/>
      <c r="I24" s="7" t="str">
        <f t="shared" si="2"/>
        <v/>
      </c>
      <c r="J24" s="11"/>
      <c r="K24" s="14">
        <f t="shared" si="1"/>
        <v>0</v>
      </c>
      <c r="L24" s="15"/>
      <c r="M24" s="16">
        <f t="shared" si="3"/>
        <v>0</v>
      </c>
    </row>
    <row r="25" spans="1:13" ht="18" customHeight="1" x14ac:dyDescent="0.2">
      <c r="A25" s="54"/>
      <c r="B25" s="10"/>
      <c r="C25" s="11"/>
      <c r="D25" s="11"/>
      <c r="E25" s="70"/>
      <c r="F25" s="7" t="str">
        <f t="shared" si="0"/>
        <v/>
      </c>
      <c r="G25" s="12"/>
      <c r="H25" s="13"/>
      <c r="I25" s="7" t="str">
        <f t="shared" si="2"/>
        <v/>
      </c>
      <c r="J25" s="11"/>
      <c r="K25" s="14">
        <f t="shared" si="1"/>
        <v>0</v>
      </c>
      <c r="L25" s="15"/>
      <c r="M25" s="16">
        <f t="shared" si="3"/>
        <v>0</v>
      </c>
    </row>
    <row r="26" spans="1:13" ht="18" customHeight="1" x14ac:dyDescent="0.2">
      <c r="A26" s="54"/>
      <c r="B26" s="10"/>
      <c r="C26" s="11"/>
      <c r="D26" s="11"/>
      <c r="E26" s="70"/>
      <c r="F26" s="7" t="str">
        <f t="shared" si="0"/>
        <v/>
      </c>
      <c r="G26" s="12"/>
      <c r="H26" s="13"/>
      <c r="I26" s="7" t="str">
        <f t="shared" si="2"/>
        <v/>
      </c>
      <c r="J26" s="11"/>
      <c r="K26" s="14">
        <f t="shared" si="1"/>
        <v>0</v>
      </c>
      <c r="L26" s="15"/>
      <c r="M26" s="16">
        <f t="shared" si="3"/>
        <v>0</v>
      </c>
    </row>
    <row r="27" spans="1:13" ht="18" customHeight="1" x14ac:dyDescent="0.2">
      <c r="A27" s="54"/>
      <c r="B27" s="10"/>
      <c r="C27" s="11"/>
      <c r="D27" s="11"/>
      <c r="E27" s="70"/>
      <c r="F27" s="7" t="str">
        <f t="shared" si="0"/>
        <v/>
      </c>
      <c r="G27" s="12"/>
      <c r="H27" s="13"/>
      <c r="I27" s="7" t="str">
        <f t="shared" si="2"/>
        <v/>
      </c>
      <c r="J27" s="11"/>
      <c r="K27" s="14">
        <f t="shared" si="1"/>
        <v>0</v>
      </c>
      <c r="L27" s="15"/>
      <c r="M27" s="16">
        <f t="shared" si="3"/>
        <v>0</v>
      </c>
    </row>
    <row r="28" spans="1:13" ht="18" customHeight="1" x14ac:dyDescent="0.2">
      <c r="A28" s="54"/>
      <c r="B28" s="10"/>
      <c r="C28" s="11"/>
      <c r="D28" s="11"/>
      <c r="E28" s="70"/>
      <c r="F28" s="7" t="str">
        <f t="shared" si="0"/>
        <v/>
      </c>
      <c r="G28" s="12"/>
      <c r="H28" s="13"/>
      <c r="I28" s="7" t="str">
        <f t="shared" si="2"/>
        <v/>
      </c>
      <c r="J28" s="11"/>
      <c r="K28" s="14">
        <f t="shared" si="1"/>
        <v>0</v>
      </c>
      <c r="L28" s="15"/>
      <c r="M28" s="16">
        <f t="shared" si="3"/>
        <v>0</v>
      </c>
    </row>
    <row r="29" spans="1:13" ht="18" customHeight="1" x14ac:dyDescent="0.2">
      <c r="A29" s="54"/>
      <c r="B29" s="10"/>
      <c r="C29" s="11"/>
      <c r="D29" s="11"/>
      <c r="E29" s="70"/>
      <c r="F29" s="7" t="str">
        <f t="shared" si="0"/>
        <v/>
      </c>
      <c r="G29" s="12"/>
      <c r="H29" s="13"/>
      <c r="I29" s="7" t="str">
        <f t="shared" si="2"/>
        <v/>
      </c>
      <c r="J29" s="11"/>
      <c r="K29" s="14">
        <f t="shared" si="1"/>
        <v>0</v>
      </c>
      <c r="L29" s="15"/>
      <c r="M29" s="16">
        <f t="shared" si="3"/>
        <v>0</v>
      </c>
    </row>
    <row r="30" spans="1:13" ht="18" customHeight="1" x14ac:dyDescent="0.2">
      <c r="A30" s="54"/>
      <c r="B30" s="10"/>
      <c r="C30" s="11"/>
      <c r="D30" s="11"/>
      <c r="E30" s="70"/>
      <c r="F30" s="7" t="str">
        <f t="shared" si="0"/>
        <v/>
      </c>
      <c r="G30" s="12"/>
      <c r="H30" s="13"/>
      <c r="I30" s="7" t="str">
        <f t="shared" si="2"/>
        <v/>
      </c>
      <c r="J30" s="11"/>
      <c r="K30" s="14">
        <f t="shared" si="1"/>
        <v>0</v>
      </c>
      <c r="L30" s="15"/>
      <c r="M30" s="16">
        <f>N(F30)+N(I30)+N(K30)+N(L30)</f>
        <v>0</v>
      </c>
    </row>
    <row r="31" spans="1:13" ht="18" customHeight="1" x14ac:dyDescent="0.2">
      <c r="A31" s="54"/>
      <c r="B31" s="21"/>
      <c r="C31" s="22"/>
      <c r="D31" s="11"/>
      <c r="E31" s="70"/>
      <c r="F31" s="7" t="str">
        <f t="shared" si="0"/>
        <v/>
      </c>
      <c r="G31" s="23"/>
      <c r="H31" s="13"/>
      <c r="I31" s="7" t="str">
        <f t="shared" si="2"/>
        <v/>
      </c>
      <c r="J31" s="22"/>
      <c r="K31" s="14">
        <f t="shared" si="1"/>
        <v>0</v>
      </c>
      <c r="L31" s="24"/>
      <c r="M31" s="16">
        <f t="shared" si="3"/>
        <v>0</v>
      </c>
    </row>
    <row r="32" spans="1:13" s="6" customFormat="1" ht="18" customHeight="1" x14ac:dyDescent="0.25">
      <c r="A32" s="43" t="s">
        <v>17</v>
      </c>
      <c r="B32" s="43"/>
      <c r="C32" s="44">
        <f>SUM(C5:C31)</f>
        <v>0</v>
      </c>
      <c r="D32" s="45">
        <f>SUM(D5:D31)</f>
        <v>0</v>
      </c>
      <c r="E32" s="46">
        <f>SUM(E5:E31)</f>
        <v>0</v>
      </c>
      <c r="F32" s="46">
        <f>SUM(F5:F31)</f>
        <v>0</v>
      </c>
      <c r="G32" s="47">
        <f>SUM(G5:G31)</f>
        <v>0</v>
      </c>
      <c r="H32" s="46"/>
      <c r="I32" s="46">
        <f>SUM(I5:I31)</f>
        <v>0</v>
      </c>
      <c r="J32" s="57">
        <f>SUM(J5:J31)</f>
        <v>0</v>
      </c>
      <c r="K32" s="46">
        <f>SUM(K5:K31)</f>
        <v>0</v>
      </c>
      <c r="L32" s="46">
        <f>SUM(L5:L31)</f>
        <v>0</v>
      </c>
      <c r="M32" s="48">
        <f>SUM(F32+I32+K32+L32)</f>
        <v>0</v>
      </c>
    </row>
    <row r="33" spans="1:13" s="3" customFormat="1" ht="15.75" customHeight="1" x14ac:dyDescent="0.2">
      <c r="A33" s="66" t="s">
        <v>18</v>
      </c>
      <c r="B33" s="25" t="s">
        <v>19</v>
      </c>
      <c r="C33" s="26"/>
      <c r="D33" s="26"/>
      <c r="E33" s="27"/>
      <c r="F33" s="28" t="str">
        <f>IF(E33="bis 2 Std.",D33*72.4,IF(E33="bis 4 Std.",D33*108.6,IF(E33="halber Tag",D33*144.8,IF(E33="ganzer Tag",D33*289.6,""))))</f>
        <v/>
      </c>
      <c r="G33" s="27"/>
      <c r="H33" s="27"/>
      <c r="I33" s="28" t="str">
        <f>IF(H33="bis 2 Std.",G33*72.4,IF(H33="bis 4 Std.",G33*108.6,IF(H33="halber Tag",G33*144.8,IF(H33="ganzer Tag",G33*289.6,""))))</f>
        <v/>
      </c>
      <c r="K33" s="67" t="s">
        <v>20</v>
      </c>
      <c r="L33" s="68"/>
      <c r="M33" s="69">
        <f>SUM(M5:M31)</f>
        <v>0</v>
      </c>
    </row>
    <row r="34" spans="1:13" s="3" customFormat="1" ht="15.75" customHeight="1" x14ac:dyDescent="0.25">
      <c r="A34" s="66" t="s">
        <v>21</v>
      </c>
      <c r="B34" s="25" t="s">
        <v>22</v>
      </c>
      <c r="C34" s="26"/>
      <c r="D34" s="89" t="s">
        <v>23</v>
      </c>
      <c r="E34" s="90"/>
      <c r="F34" s="28" t="str">
        <f>IF(E34="bis 2 Std.",D34*72.4,IF(E34="bis 4 Std.",D34*108.6,IF(E34="halber Tag",D34*144.8,IF(E34="ganzer Tag",D34*289.6,""))))</f>
        <v/>
      </c>
      <c r="G34" s="27"/>
      <c r="H34" s="27"/>
      <c r="I34" s="28" t="str">
        <f>IF(H34="bis 2 Std.",G34*72.4,IF(H34="bis 4 Std.",G34*108.6,IF(H34="halber Tag",G34*144.8,IF(H34="ganzer Tag",G34*289.6,""))))</f>
        <v/>
      </c>
      <c r="J34" s="30"/>
      <c r="K34" s="27"/>
      <c r="L34" s="27"/>
      <c r="M34" s="31"/>
    </row>
    <row r="35" spans="1:13" s="3" customFormat="1" ht="15.75" customHeight="1" x14ac:dyDescent="0.2">
      <c r="A35" s="32"/>
      <c r="B35" s="29" t="s">
        <v>24</v>
      </c>
      <c r="C35" s="26"/>
      <c r="D35" s="33"/>
      <c r="E35" s="34"/>
      <c r="F35" s="28" t="str">
        <f>IF(E35="bis 2 Std.",D35*72.4,IF(E35="bis 4 Std.",D35*108.6,IF(E35="halber Tag",D35*144.8,IF(E35="ganzer Tag",D35*289.6,""))))</f>
        <v/>
      </c>
      <c r="G35" s="34"/>
      <c r="H35" s="34"/>
      <c r="I35" s="28" t="str">
        <f>IF(H35="bis 2 Std.",G35*72.4,IF(H35="bis 4 Std.",G35*108.6,IF(H35="halber Tag",G35*144.8,IF(H35="ganzer Tag",G35*289.6,""))))</f>
        <v/>
      </c>
      <c r="J35" s="34"/>
      <c r="K35" s="34"/>
      <c r="L35" s="34"/>
      <c r="M35" s="34"/>
    </row>
    <row r="36" spans="1:13" s="3" customFormat="1" ht="15.75" customHeight="1" x14ac:dyDescent="0.25">
      <c r="A36" s="35">
        <v>0.8</v>
      </c>
      <c r="B36" s="29" t="s">
        <v>25</v>
      </c>
      <c r="C36" s="26"/>
      <c r="K36" s="91" t="s">
        <v>26</v>
      </c>
      <c r="L36" s="90"/>
      <c r="M36" s="62"/>
    </row>
    <row r="37" spans="1:13" s="3" customFormat="1" ht="15.75" customHeight="1" x14ac:dyDescent="0.2">
      <c r="A37" s="35">
        <v>31.05</v>
      </c>
      <c r="B37" s="36" t="s">
        <v>27</v>
      </c>
      <c r="C37" s="26"/>
      <c r="D37" s="58"/>
      <c r="E37" s="59"/>
      <c r="F37" s="65"/>
      <c r="G37" s="60"/>
      <c r="H37" s="61"/>
      <c r="I37" s="65"/>
      <c r="J37" s="39"/>
      <c r="K37" s="38"/>
      <c r="L37" s="27"/>
      <c r="M37" s="31"/>
    </row>
    <row r="38" spans="1:13" ht="15.75" customHeight="1" x14ac:dyDescent="0.2">
      <c r="B38" s="37" t="s">
        <v>28</v>
      </c>
      <c r="E38" s="40"/>
      <c r="F38" s="28"/>
      <c r="G38" s="40"/>
      <c r="I38" s="28"/>
      <c r="J38" s="41"/>
      <c r="K38" s="40"/>
      <c r="L38" s="40"/>
      <c r="M38" s="42"/>
    </row>
    <row r="39" spans="1:13" ht="15.75" customHeight="1" x14ac:dyDescent="0.2">
      <c r="A39" s="1" t="s">
        <v>29</v>
      </c>
      <c r="C39" s="1"/>
      <c r="D39" s="1"/>
      <c r="E39" s="1"/>
      <c r="F39" s="1"/>
      <c r="G39" s="1"/>
      <c r="H39" s="1"/>
      <c r="I39" s="1"/>
      <c r="J39" s="41"/>
      <c r="K39" s="40"/>
      <c r="L39" s="40"/>
      <c r="M39" s="42"/>
    </row>
    <row r="40" spans="1:13" ht="15.75" customHeight="1" x14ac:dyDescent="0.2">
      <c r="A40" s="1" t="s">
        <v>30</v>
      </c>
      <c r="C40" s="34"/>
      <c r="D40" s="34"/>
      <c r="E40" s="28"/>
      <c r="F40" s="34"/>
      <c r="G40" s="34"/>
      <c r="H40" s="34"/>
      <c r="I40" s="34"/>
      <c r="J40" s="2"/>
      <c r="L40" s="5"/>
    </row>
    <row r="41" spans="1:13" ht="15.75" customHeight="1" x14ac:dyDescent="0.2">
      <c r="A41" s="1" t="s">
        <v>31</v>
      </c>
      <c r="B41" s="63"/>
      <c r="C41" s="64"/>
      <c r="D41" s="58"/>
      <c r="E41" s="61"/>
      <c r="F41" s="65"/>
      <c r="G41" s="61"/>
      <c r="H41" s="61"/>
      <c r="I41" s="65"/>
      <c r="J41" s="64"/>
      <c r="K41" s="61"/>
      <c r="L41" s="61"/>
      <c r="M41" s="63"/>
    </row>
    <row r="42" spans="1:13" ht="15.75" customHeight="1" x14ac:dyDescent="0.2">
      <c r="F42" s="28"/>
      <c r="I42" s="28"/>
      <c r="J42" s="2"/>
      <c r="L42" s="5"/>
    </row>
    <row r="43" spans="1:13" x14ac:dyDescent="0.2">
      <c r="B43" s="3"/>
    </row>
  </sheetData>
  <mergeCells count="18">
    <mergeCell ref="K2:M2"/>
    <mergeCell ref="K1:M1"/>
    <mergeCell ref="D34:E34"/>
    <mergeCell ref="K36:L36"/>
    <mergeCell ref="D1:J1"/>
    <mergeCell ref="D2:J2"/>
    <mergeCell ref="H3:H4"/>
    <mergeCell ref="I3:I4"/>
    <mergeCell ref="L3:L4"/>
    <mergeCell ref="J3:K3"/>
    <mergeCell ref="A2:B2"/>
    <mergeCell ref="A1:B1"/>
    <mergeCell ref="A3:A4"/>
    <mergeCell ref="B3:B4"/>
    <mergeCell ref="G3:G4"/>
    <mergeCell ref="D3:D4"/>
    <mergeCell ref="F3:F4"/>
    <mergeCell ref="E3:E4"/>
  </mergeCells>
  <dataValidations count="3">
    <dataValidation type="list" allowBlank="1" showInputMessage="1" showErrorMessage="1" sqref="H4 D40 H41:H42 H37:H38 H32:H35" xr:uid="{00000000-0002-0000-0000-000000000000}">
      <formula1>"bis 2 Std.,bis 4 Std.,halber Tag,ganzer Tag"</formula1>
    </dataValidation>
    <dataValidation type="list" allowBlank="1" showInputMessage="1" showErrorMessage="1" sqref="E5:E31" xr:uid="{DEA9B508-0199-4008-836F-DF51F9725251}">
      <formula1>"CHF 36.20, CHF 31.05,"</formula1>
    </dataValidation>
    <dataValidation type="list" allowBlank="1" showInputMessage="1" showErrorMessage="1" sqref="H5:H31" xr:uid="{EA5036D9-2418-48B0-ABE6-A7EC18A55E65}">
      <formula1>"bis 60 Min.,bis 2 Std.,2 bis 4 Std.,halber Tag,ganzer Tag"</formula1>
    </dataValidation>
  </dataValidations>
  <pageMargins left="0.19685039370078741" right="0.19685039370078741" top="0.19685039370078741" bottom="0.19685039370078741" header="0.51181102362204722" footer="0.19685039370078741"/>
  <pageSetup paperSize="9" scale="76" fitToHeight="0" orientation="landscape"/>
  <headerFooter alignWithMargins="0">
    <oddFooter>&amp;L&amp;8 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Spesenabrechn.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Spresenabrechnungsformular</dc:title>
  <dc:creator>Einwohnergemeinde Schneisingen</dc:creator>
  <cp:lastModifiedBy>Kerstin Oexle</cp:lastModifiedBy>
  <cp:lastPrinted>2025-04-16T12:15:05Z</cp:lastPrinted>
  <dcterms:created xsi:type="dcterms:W3CDTF">1999-04-27T05:42:46Z</dcterms:created>
  <dcterms:modified xsi:type="dcterms:W3CDTF">2025-05-28T15:41:13Z</dcterms:modified>
</cp:coreProperties>
</file>