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Nemesis\Dokumente\Dokumente Sue\Gemeinde_Siglistorf\GdeRat\2026\"/>
    </mc:Choice>
  </mc:AlternateContent>
  <xr:revisionPtr revIDLastSave="0" documentId="13_ncr:1_{786ABE5D-A600-4252-8A89-9550F33B950D}" xr6:coauthVersionLast="47" xr6:coauthVersionMax="47" xr10:uidLastSave="{00000000-0000-0000-0000-000000000000}"/>
  <bookViews>
    <workbookView xWindow="-120" yWindow="-120" windowWidth="29040" windowHeight="15720" tabRatio="627" xr2:uid="{00000000-000D-0000-FFFF-FFFF00000000}"/>
  </bookViews>
  <sheets>
    <sheet name="Spesenabrechn." sheetId="1" r:id="rId1"/>
    <sheet name="Ansatz" sheetId="2" r:id="rId2"/>
  </sheets>
  <definedNames>
    <definedName name="Z_E15065D1_62C2_46D7_BA69_07BAE393D0B9_.wvu.Cols" localSheetId="0" hidden="1">Spesenabrechn.!#REF!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1" l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5" i="1"/>
  <c r="D6" i="1"/>
  <c r="D7" i="1"/>
  <c r="H7" i="1" s="1"/>
  <c r="D8" i="1"/>
  <c r="H8" i="1" s="1"/>
  <c r="D9" i="1"/>
  <c r="H9" i="1" s="1"/>
  <c r="D10" i="1"/>
  <c r="H10" i="1" s="1"/>
  <c r="D11" i="1"/>
  <c r="H11" i="1" s="1"/>
  <c r="D12" i="1"/>
  <c r="H12" i="1" s="1"/>
  <c r="D13" i="1"/>
  <c r="H13" i="1" s="1"/>
  <c r="D14" i="1"/>
  <c r="H14" i="1" s="1"/>
  <c r="D15" i="1"/>
  <c r="H15" i="1" s="1"/>
  <c r="D16" i="1"/>
  <c r="H16" i="1" s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5" i="1"/>
  <c r="H6" i="1" l="1"/>
  <c r="G32" i="1"/>
  <c r="E32" i="1"/>
  <c r="C32" i="1"/>
  <c r="F32" i="1" l="1"/>
  <c r="H33" i="1" l="1"/>
  <c r="D32" i="1"/>
  <c r="H32" i="1" s="1"/>
</calcChain>
</file>

<file path=xl/sharedStrings.xml><?xml version="1.0" encoding="utf-8"?>
<sst xmlns="http://schemas.openxmlformats.org/spreadsheetml/2006/main" count="37" uniqueCount="37">
  <si>
    <t>Datum</t>
  </si>
  <si>
    <t>Zweck und Ort</t>
  </si>
  <si>
    <t>Fahrspesen</t>
  </si>
  <si>
    <t>Total</t>
  </si>
  <si>
    <t>Km</t>
  </si>
  <si>
    <t>Auszahlung</t>
  </si>
  <si>
    <t>Kontrolle:</t>
  </si>
  <si>
    <t xml:space="preserve">Neue Ansätze </t>
  </si>
  <si>
    <t>Km-Entschädigung: CHF -.80/Km</t>
  </si>
  <si>
    <t xml:space="preserve">Anz. Std. </t>
  </si>
  <si>
    <t>CHF 0.80/km</t>
  </si>
  <si>
    <t>Andere Spesen</t>
  </si>
  <si>
    <t>Kontrollsumme vertikal</t>
  </si>
  <si>
    <t>Datum:</t>
  </si>
  <si>
    <t>CHF/Std.</t>
  </si>
  <si>
    <t>Unterschrift:</t>
  </si>
  <si>
    <t>IBAN oder</t>
  </si>
  <si>
    <t>Einzahlungsschein</t>
  </si>
  <si>
    <t>Bankverbindung und</t>
  </si>
  <si>
    <t>Kontrollvisum :</t>
  </si>
  <si>
    <t>ab 2026</t>
  </si>
  <si>
    <t>Ansätze</t>
  </si>
  <si>
    <t>Std.</t>
  </si>
  <si>
    <t>Sitzung bis 2 Std.</t>
  </si>
  <si>
    <t>Sitzung bis 4 Std.</t>
  </si>
  <si>
    <t>Sitzung 1/2 Tag</t>
  </si>
  <si>
    <t>Sitzung ganzer Tag</t>
  </si>
  <si>
    <t>Km-Entschädigung</t>
  </si>
  <si>
    <t>neue Zeile oberhalb dieser einfügen</t>
  </si>
  <si>
    <t>Ressort / Funktion:</t>
  </si>
  <si>
    <t>Spesenabrechnung  von:</t>
  </si>
  <si>
    <t>Max Muster</t>
  </si>
  <si>
    <t>Finanzen, Steuern</t>
  </si>
  <si>
    <t>alte Ansätze</t>
  </si>
  <si>
    <t>neue Ansätze</t>
  </si>
  <si>
    <t>Stundenansatz: CHF 45.00</t>
  </si>
  <si>
    <t>Abrechnung 1/4 Std genau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</si>
</sst>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&quot;Fr.&quot;\ * #,##0.00_ ;_ &quot;Fr.&quot;\ * \-#,##0.00_ ;_ &quot;Fr.&quot;\ * &quot;-&quot;??_ ;_ @_ "/>
    <numFmt numFmtId="165" formatCode="#,##0.00_ ;\-#,##0.00\ "/>
    <numFmt numFmtId="166" formatCode="_ [$CHF-807]\ * #,##0.00_ ;_ [$CHF-807]\ * \-#,##0.00_ ;_ [$CHF-807]\ * &quot;-&quot;??_ ;_ @_ "/>
  </numFmts>
  <fonts count="13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color theme="0"/>
      <name val="Arial"/>
      <family val="2"/>
    </font>
    <font>
      <b/>
      <sz val="10"/>
      <color indexed="10"/>
      <name val="Arial"/>
      <family val="2"/>
    </font>
    <font>
      <u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/>
    <xf numFmtId="43" fontId="4" fillId="0" borderId="0" applyFont="0" applyFill="0" applyBorder="0" applyAlignment="0" applyProtection="0"/>
  </cellStyleXfs>
  <cellXfs count="7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1" applyFont="1"/>
    <xf numFmtId="0" fontId="3" fillId="0" borderId="0" xfId="0" applyFont="1"/>
    <xf numFmtId="43" fontId="6" fillId="7" borderId="9" xfId="2" applyFont="1" applyFill="1" applyBorder="1"/>
    <xf numFmtId="0" fontId="6" fillId="0" borderId="9" xfId="0" applyFont="1" applyBorder="1" applyProtection="1">
      <protection locked="0"/>
    </xf>
    <xf numFmtId="0" fontId="6" fillId="0" borderId="9" xfId="0" applyFont="1" applyBorder="1" applyAlignment="1" applyProtection="1">
      <alignment horizontal="center"/>
      <protection locked="0"/>
    </xf>
    <xf numFmtId="165" fontId="6" fillId="7" borderId="9" xfId="1" applyNumberFormat="1" applyFont="1" applyFill="1" applyBorder="1"/>
    <xf numFmtId="43" fontId="6" fillId="0" borderId="9" xfId="2" applyFont="1" applyBorder="1" applyProtection="1">
      <protection locked="0"/>
    </xf>
    <xf numFmtId="166" fontId="6" fillId="7" borderId="9" xfId="0" applyNumberFormat="1" applyFont="1" applyFill="1" applyBorder="1"/>
    <xf numFmtId="0" fontId="6" fillId="0" borderId="7" xfId="0" applyFont="1" applyBorder="1" applyProtection="1">
      <protection locked="0"/>
    </xf>
    <xf numFmtId="0" fontId="6" fillId="0" borderId="7" xfId="0" applyFont="1" applyBorder="1" applyAlignment="1" applyProtection="1">
      <alignment horizontal="center"/>
      <protection locked="0"/>
    </xf>
    <xf numFmtId="43" fontId="6" fillId="0" borderId="7" xfId="2" applyFont="1" applyBorder="1" applyProtection="1">
      <protection locked="0"/>
    </xf>
    <xf numFmtId="0" fontId="6" fillId="0" borderId="8" xfId="0" applyFont="1" applyBorder="1" applyProtection="1">
      <protection locked="0"/>
    </xf>
    <xf numFmtId="0" fontId="6" fillId="0" borderId="8" xfId="0" applyFont="1" applyBorder="1" applyAlignment="1" applyProtection="1">
      <alignment horizontal="center"/>
      <protection locked="0"/>
    </xf>
    <xf numFmtId="43" fontId="6" fillId="0" borderId="8" xfId="2" applyFont="1" applyBorder="1" applyProtection="1">
      <protection locked="0"/>
    </xf>
    <xf numFmtId="0" fontId="6" fillId="4" borderId="0" xfId="0" applyFont="1" applyFill="1"/>
    <xf numFmtId="0" fontId="2" fillId="0" borderId="0" xfId="0" applyFont="1" applyAlignment="1">
      <alignment horizontal="center"/>
    </xf>
    <xf numFmtId="164" fontId="2" fillId="0" borderId="0" xfId="1" applyAlignment="1" applyProtection="1">
      <alignment horizontal="left"/>
      <protection locked="0"/>
    </xf>
    <xf numFmtId="0" fontId="2" fillId="0" borderId="0" xfId="0" applyFont="1"/>
    <xf numFmtId="0" fontId="6" fillId="4" borderId="0" xfId="0" applyFont="1" applyFill="1" applyAlignment="1">
      <alignment horizontal="left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left"/>
    </xf>
    <xf numFmtId="0" fontId="2" fillId="0" borderId="0" xfId="0" applyFont="1" applyProtection="1">
      <protection locked="0"/>
    </xf>
    <xf numFmtId="0" fontId="10" fillId="0" borderId="0" xfId="0" applyFont="1" applyAlignment="1">
      <alignment horizontal="left"/>
    </xf>
    <xf numFmtId="0" fontId="6" fillId="2" borderId="0" xfId="0" applyFont="1" applyFill="1" applyAlignment="1">
      <alignment horizontal="left"/>
    </xf>
    <xf numFmtId="164" fontId="1" fillId="0" borderId="0" xfId="1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8" fillId="7" borderId="9" xfId="0" applyFont="1" applyFill="1" applyBorder="1"/>
    <xf numFmtId="0" fontId="6" fillId="7" borderId="9" xfId="0" applyFont="1" applyFill="1" applyBorder="1" applyAlignment="1">
      <alignment horizontal="center"/>
    </xf>
    <xf numFmtId="165" fontId="8" fillId="7" borderId="9" xfId="1" applyNumberFormat="1" applyFont="1" applyFill="1" applyBorder="1"/>
    <xf numFmtId="166" fontId="8" fillId="7" borderId="9" xfId="0" applyNumberFormat="1" applyFont="1" applyFill="1" applyBorder="1"/>
    <xf numFmtId="0" fontId="8" fillId="0" borderId="0" xfId="0" applyFont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164" fontId="8" fillId="2" borderId="9" xfId="1" applyFont="1" applyFill="1" applyBorder="1" applyAlignment="1">
      <alignment vertical="center"/>
    </xf>
    <xf numFmtId="14" fontId="6" fillId="0" borderId="9" xfId="0" applyNumberFormat="1" applyFont="1" applyBorder="1" applyProtection="1">
      <protection locked="0"/>
    </xf>
    <xf numFmtId="0" fontId="8" fillId="7" borderId="13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43" fontId="8" fillId="7" borderId="9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64" fontId="2" fillId="0" borderId="5" xfId="1" applyBorder="1" applyAlignment="1" applyProtection="1">
      <alignment horizontal="left"/>
      <protection locked="0"/>
    </xf>
    <xf numFmtId="164" fontId="1" fillId="0" borderId="5" xfId="1" applyFont="1" applyBorder="1"/>
    <xf numFmtId="0" fontId="2" fillId="0" borderId="5" xfId="0" applyFont="1" applyBorder="1" applyProtection="1">
      <protection locked="0"/>
    </xf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6" fillId="7" borderId="10" xfId="0" applyFont="1" applyFill="1" applyBorder="1" applyAlignment="1" applyProtection="1">
      <alignment horizontal="left"/>
      <protection locked="0"/>
    </xf>
    <xf numFmtId="164" fontId="6" fillId="7" borderId="14" xfId="1" applyFont="1" applyFill="1" applyBorder="1" applyAlignment="1" applyProtection="1">
      <alignment horizontal="left"/>
      <protection locked="0"/>
    </xf>
    <xf numFmtId="166" fontId="6" fillId="7" borderId="11" xfId="0" applyNumberFormat="1" applyFont="1" applyFill="1" applyBorder="1" applyAlignment="1" applyProtection="1">
      <alignment horizontal="left"/>
      <protection locked="0"/>
    </xf>
    <xf numFmtId="0" fontId="5" fillId="0" borderId="0" xfId="0" applyFont="1"/>
    <xf numFmtId="0" fontId="11" fillId="0" borderId="5" xfId="0" applyFont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>
      <alignment horizontal="center" vertical="center" wrapText="1"/>
    </xf>
    <xf numFmtId="0" fontId="6" fillId="5" borderId="8" xfId="0" applyFont="1" applyFill="1" applyBorder="1"/>
    <xf numFmtId="0" fontId="8" fillId="5" borderId="8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14" fontId="1" fillId="0" borderId="5" xfId="1" applyNumberFormat="1" applyFont="1" applyBorder="1" applyAlignment="1" applyProtection="1">
      <alignment horizontal="left" vertical="center"/>
      <protection locked="0"/>
    </xf>
    <xf numFmtId="14" fontId="1" fillId="0" borderId="6" xfId="1" applyNumberFormat="1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64" fontId="8" fillId="6" borderId="12" xfId="1" applyFont="1" applyFill="1" applyBorder="1" applyAlignment="1">
      <alignment horizontal="center" vertical="center" wrapText="1"/>
    </xf>
    <xf numFmtId="164" fontId="8" fillId="6" borderId="8" xfId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164" fontId="8" fillId="3" borderId="7" xfId="1" applyFont="1" applyFill="1" applyBorder="1" applyAlignment="1">
      <alignment horizontal="center" vertical="center"/>
    </xf>
    <xf numFmtId="164" fontId="8" fillId="3" borderId="8" xfId="1" applyFont="1" applyFill="1" applyBorder="1" applyAlignment="1">
      <alignment horizontal="center" vertical="center"/>
    </xf>
  </cellXfs>
  <cellStyles count="3">
    <cellStyle name="Komma" xfId="2" builtinId="3"/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1"/>
  <sheetViews>
    <sheetView tabSelected="1" topLeftCell="A9" zoomScale="85" zoomScaleNormal="85" workbookViewId="0">
      <selection activeCell="A38" sqref="A38:XFD38"/>
    </sheetView>
  </sheetViews>
  <sheetFormatPr baseColWidth="10" defaultColWidth="11.42578125" defaultRowHeight="15" x14ac:dyDescent="0.2"/>
  <cols>
    <col min="1" max="1" width="24.140625" style="1" customWidth="1"/>
    <col min="2" max="2" width="79.5703125" style="1" customWidth="1"/>
    <col min="3" max="3" width="11.5703125" style="20" customWidth="1"/>
    <col min="4" max="4" width="11.85546875" style="5" customWidth="1"/>
    <col min="5" max="5" width="13.28515625" style="5" customWidth="1"/>
    <col min="6" max="6" width="14.140625" style="5" customWidth="1"/>
    <col min="7" max="7" width="13.7109375" style="1" customWidth="1"/>
    <col min="8" max="8" width="16.7109375" style="1" customWidth="1"/>
    <col min="9" max="16384" width="11.42578125" style="1"/>
  </cols>
  <sheetData>
    <row r="1" spans="1:8" s="4" customFormat="1" ht="35.25" customHeight="1" x14ac:dyDescent="0.2">
      <c r="A1" s="58" t="s">
        <v>30</v>
      </c>
      <c r="B1" s="59"/>
      <c r="C1" s="67" t="s">
        <v>29</v>
      </c>
      <c r="D1" s="67"/>
      <c r="E1" s="67"/>
      <c r="F1" s="67" t="s">
        <v>13</v>
      </c>
      <c r="G1" s="67"/>
      <c r="H1" s="68"/>
    </row>
    <row r="2" spans="1:8" s="4" customFormat="1" ht="35.25" customHeight="1" x14ac:dyDescent="0.2">
      <c r="A2" s="56" t="s">
        <v>31</v>
      </c>
      <c r="B2" s="57"/>
      <c r="C2" s="57" t="s">
        <v>32</v>
      </c>
      <c r="D2" s="57"/>
      <c r="E2" s="57"/>
      <c r="F2" s="65">
        <v>46305</v>
      </c>
      <c r="G2" s="65"/>
      <c r="H2" s="66"/>
    </row>
    <row r="3" spans="1:8" s="37" customFormat="1" ht="15.75" customHeight="1" x14ac:dyDescent="0.25">
      <c r="A3" s="60" t="s">
        <v>0</v>
      </c>
      <c r="B3" s="62" t="s">
        <v>1</v>
      </c>
      <c r="C3" s="63" t="s">
        <v>9</v>
      </c>
      <c r="D3" s="75" t="s">
        <v>14</v>
      </c>
      <c r="E3" s="73" t="s">
        <v>2</v>
      </c>
      <c r="F3" s="74"/>
      <c r="G3" s="71" t="s">
        <v>11</v>
      </c>
      <c r="H3" s="41" t="s">
        <v>3</v>
      </c>
    </row>
    <row r="4" spans="1:8" s="37" customFormat="1" ht="15.75" customHeight="1" x14ac:dyDescent="0.25">
      <c r="A4" s="61"/>
      <c r="B4" s="61"/>
      <c r="C4" s="64"/>
      <c r="D4" s="76"/>
      <c r="E4" s="38" t="s">
        <v>4</v>
      </c>
      <c r="F4" s="39" t="s">
        <v>10</v>
      </c>
      <c r="G4" s="72"/>
      <c r="H4" s="42" t="s">
        <v>5</v>
      </c>
    </row>
    <row r="5" spans="1:8" ht="18" customHeight="1" x14ac:dyDescent="0.2">
      <c r="A5" s="40">
        <v>45931</v>
      </c>
      <c r="B5" s="8" t="s">
        <v>33</v>
      </c>
      <c r="C5" s="9">
        <v>1</v>
      </c>
      <c r="D5" s="7">
        <f>C5*IF(A5&gt;DATE(2025,12,31),Ansatz!$C$2,Ansatz!$B$2)</f>
        <v>36.200000000000003</v>
      </c>
      <c r="E5" s="9">
        <v>1</v>
      </c>
      <c r="F5" s="10">
        <f>SUM(E5*Ansatz!$C$7)</f>
        <v>0.8</v>
      </c>
      <c r="G5" s="11"/>
      <c r="H5" s="12">
        <f>N(D5)+N(F5)+N(G5)</f>
        <v>37</v>
      </c>
    </row>
    <row r="6" spans="1:8" ht="18" customHeight="1" x14ac:dyDescent="0.2">
      <c r="A6" s="40">
        <v>46023</v>
      </c>
      <c r="B6" s="8" t="s">
        <v>34</v>
      </c>
      <c r="C6" s="9">
        <v>1</v>
      </c>
      <c r="D6" s="7">
        <f>C6*IF(A6&gt;DATE(2025,12,31),Ansatz!$C$2,Ansatz!$B$2)</f>
        <v>45</v>
      </c>
      <c r="E6" s="14">
        <v>1</v>
      </c>
      <c r="F6" s="10">
        <f>SUM(E6*Ansatz!$C$7)</f>
        <v>0.8</v>
      </c>
      <c r="G6" s="15"/>
      <c r="H6" s="12">
        <f t="shared" ref="H6:H31" si="0">N(D6)+N(F6)+N(G6)</f>
        <v>45.8</v>
      </c>
    </row>
    <row r="7" spans="1:8" ht="18" customHeight="1" x14ac:dyDescent="0.2">
      <c r="A7" s="40"/>
      <c r="B7" s="13"/>
      <c r="C7" s="9"/>
      <c r="D7" s="7">
        <f>C7*IF(A7&gt;DATE(2025,12,31),Ansatz!$C$2,Ansatz!$B$2)</f>
        <v>0</v>
      </c>
      <c r="E7" s="14"/>
      <c r="F7" s="10">
        <f>SUM(E7*Ansatz!$C$7)</f>
        <v>0</v>
      </c>
      <c r="G7" s="15"/>
      <c r="H7" s="12">
        <f t="shared" si="0"/>
        <v>0</v>
      </c>
    </row>
    <row r="8" spans="1:8" ht="18" customHeight="1" x14ac:dyDescent="0.2">
      <c r="A8" s="40"/>
      <c r="B8" s="8"/>
      <c r="C8" s="9"/>
      <c r="D8" s="7">
        <f>C8*IF(A8&gt;DATE(2025,12,31),Ansatz!$C$2,Ansatz!$B$2)</f>
        <v>0</v>
      </c>
      <c r="E8" s="9"/>
      <c r="F8" s="10">
        <f>SUM(E8*Ansatz!$C$7)</f>
        <v>0</v>
      </c>
      <c r="G8" s="11"/>
      <c r="H8" s="12">
        <f t="shared" si="0"/>
        <v>0</v>
      </c>
    </row>
    <row r="9" spans="1:8" ht="18" customHeight="1" x14ac:dyDescent="0.2">
      <c r="A9" s="40"/>
      <c r="B9" s="8"/>
      <c r="C9" s="9"/>
      <c r="D9" s="7">
        <f>C9*IF(A9&gt;DATE(2025,12,31),Ansatz!$C$2,Ansatz!$B$2)</f>
        <v>0</v>
      </c>
      <c r="E9" s="9"/>
      <c r="F9" s="10">
        <f>SUM(E9*Ansatz!$C$7)</f>
        <v>0</v>
      </c>
      <c r="G9" s="11"/>
      <c r="H9" s="12">
        <f t="shared" si="0"/>
        <v>0</v>
      </c>
    </row>
    <row r="10" spans="1:8" ht="18" customHeight="1" x14ac:dyDescent="0.2">
      <c r="A10" s="40"/>
      <c r="B10" s="8"/>
      <c r="C10" s="9"/>
      <c r="D10" s="7">
        <f>C10*IF(A10&gt;DATE(2025,12,31),Ansatz!$C$2,Ansatz!$B$2)</f>
        <v>0</v>
      </c>
      <c r="E10" s="9"/>
      <c r="F10" s="10">
        <f>SUM(E10*Ansatz!$C$7)</f>
        <v>0</v>
      </c>
      <c r="G10" s="11"/>
      <c r="H10" s="12">
        <f t="shared" si="0"/>
        <v>0</v>
      </c>
    </row>
    <row r="11" spans="1:8" ht="18" customHeight="1" x14ac:dyDescent="0.2">
      <c r="A11" s="40"/>
      <c r="B11" s="8"/>
      <c r="C11" s="9"/>
      <c r="D11" s="7">
        <f>C11*IF(A11&gt;DATE(2025,12,31),Ansatz!$C$2,Ansatz!$B$2)</f>
        <v>0</v>
      </c>
      <c r="E11" s="9"/>
      <c r="F11" s="10">
        <f>SUM(E11*Ansatz!$C$7)</f>
        <v>0</v>
      </c>
      <c r="G11" s="11"/>
      <c r="H11" s="12">
        <f t="shared" si="0"/>
        <v>0</v>
      </c>
    </row>
    <row r="12" spans="1:8" ht="18" customHeight="1" x14ac:dyDescent="0.2">
      <c r="A12" s="40"/>
      <c r="B12" s="8"/>
      <c r="C12" s="9"/>
      <c r="D12" s="7">
        <f>C12*IF(A12&gt;DATE(2025,12,31),Ansatz!$C$2,Ansatz!$B$2)</f>
        <v>0</v>
      </c>
      <c r="E12" s="9"/>
      <c r="F12" s="10">
        <f>SUM(E12*Ansatz!$C$7)</f>
        <v>0</v>
      </c>
      <c r="G12" s="11"/>
      <c r="H12" s="12">
        <f t="shared" si="0"/>
        <v>0</v>
      </c>
    </row>
    <row r="13" spans="1:8" ht="18" customHeight="1" x14ac:dyDescent="0.2">
      <c r="A13" s="40"/>
      <c r="B13" s="8"/>
      <c r="C13" s="9"/>
      <c r="D13" s="7">
        <f>C13*IF(A13&gt;DATE(2025,12,31),Ansatz!$C$2,Ansatz!$B$2)</f>
        <v>0</v>
      </c>
      <c r="E13" s="9"/>
      <c r="F13" s="10">
        <f>SUM(E13*Ansatz!$C$7)</f>
        <v>0</v>
      </c>
      <c r="G13" s="11"/>
      <c r="H13" s="12">
        <f t="shared" si="0"/>
        <v>0</v>
      </c>
    </row>
    <row r="14" spans="1:8" ht="18" customHeight="1" x14ac:dyDescent="0.2">
      <c r="A14" s="40"/>
      <c r="B14" s="8"/>
      <c r="C14" s="9"/>
      <c r="D14" s="7">
        <f>C14*IF(A14&gt;DATE(2025,12,31),Ansatz!$C$2,Ansatz!$B$2)</f>
        <v>0</v>
      </c>
      <c r="E14" s="9"/>
      <c r="F14" s="10">
        <f>SUM(E14*Ansatz!$C$7)</f>
        <v>0</v>
      </c>
      <c r="G14" s="11"/>
      <c r="H14" s="12">
        <f t="shared" si="0"/>
        <v>0</v>
      </c>
    </row>
    <row r="15" spans="1:8" ht="18" customHeight="1" x14ac:dyDescent="0.2">
      <c r="A15" s="40"/>
      <c r="B15" s="8"/>
      <c r="C15" s="9"/>
      <c r="D15" s="7">
        <f>C15*IF(A15&gt;DATE(2025,12,31),Ansatz!$C$2,Ansatz!$B$2)</f>
        <v>0</v>
      </c>
      <c r="E15" s="9"/>
      <c r="F15" s="10">
        <f>SUM(E15*Ansatz!$C$7)</f>
        <v>0</v>
      </c>
      <c r="G15" s="11"/>
      <c r="H15" s="12">
        <f t="shared" si="0"/>
        <v>0</v>
      </c>
    </row>
    <row r="16" spans="1:8" ht="18" customHeight="1" x14ac:dyDescent="0.2">
      <c r="A16" s="40"/>
      <c r="B16" s="8"/>
      <c r="C16" s="9"/>
      <c r="D16" s="7">
        <f>C16*IF(A16&gt;DATE(2025,12,31),Ansatz!$C$2,Ansatz!$B$2)</f>
        <v>0</v>
      </c>
      <c r="E16" s="9"/>
      <c r="F16" s="10">
        <f>SUM(E16*Ansatz!$C$7)</f>
        <v>0</v>
      </c>
      <c r="G16" s="11"/>
      <c r="H16" s="12">
        <f t="shared" si="0"/>
        <v>0</v>
      </c>
    </row>
    <row r="17" spans="1:8" ht="18" customHeight="1" x14ac:dyDescent="0.2">
      <c r="A17" s="40"/>
      <c r="B17" s="8"/>
      <c r="C17" s="9"/>
      <c r="D17" s="7">
        <f>C17*IF(A17&gt;DATE(2025,12,31),Ansatz!$C$2,Ansatz!$B$2)</f>
        <v>0</v>
      </c>
      <c r="E17" s="9"/>
      <c r="F17" s="10">
        <f>SUM(E17*Ansatz!$C$7)</f>
        <v>0</v>
      </c>
      <c r="G17" s="11"/>
      <c r="H17" s="12">
        <f t="shared" si="0"/>
        <v>0</v>
      </c>
    </row>
    <row r="18" spans="1:8" ht="18" customHeight="1" x14ac:dyDescent="0.2">
      <c r="A18" s="40"/>
      <c r="B18" s="8"/>
      <c r="C18" s="9"/>
      <c r="D18" s="7">
        <f>C18*IF(A18&gt;DATE(2025,12,31),Ansatz!$C$2,Ansatz!$B$2)</f>
        <v>0</v>
      </c>
      <c r="E18" s="9"/>
      <c r="F18" s="10">
        <f>SUM(E18*Ansatz!$C$7)</f>
        <v>0</v>
      </c>
      <c r="G18" s="11"/>
      <c r="H18" s="12">
        <f t="shared" si="0"/>
        <v>0</v>
      </c>
    </row>
    <row r="19" spans="1:8" ht="18" customHeight="1" x14ac:dyDescent="0.2">
      <c r="A19" s="40"/>
      <c r="B19" s="8"/>
      <c r="C19" s="9"/>
      <c r="D19" s="7">
        <f>C19*IF(A19&gt;DATE(2025,12,31),Ansatz!$C$2,Ansatz!$B$2)</f>
        <v>0</v>
      </c>
      <c r="E19" s="9"/>
      <c r="F19" s="10">
        <f>SUM(E19*Ansatz!$C$7)</f>
        <v>0</v>
      </c>
      <c r="G19" s="11"/>
      <c r="H19" s="12">
        <f t="shared" si="0"/>
        <v>0</v>
      </c>
    </row>
    <row r="20" spans="1:8" ht="18" customHeight="1" x14ac:dyDescent="0.2">
      <c r="A20" s="40"/>
      <c r="B20" s="8"/>
      <c r="C20" s="9"/>
      <c r="D20" s="7">
        <f>C20*IF(A20&gt;DATE(2025,12,31),Ansatz!$C$2,Ansatz!$B$2)</f>
        <v>0</v>
      </c>
      <c r="E20" s="9"/>
      <c r="F20" s="10">
        <f>SUM(E20*Ansatz!$C$7)</f>
        <v>0</v>
      </c>
      <c r="G20" s="11"/>
      <c r="H20" s="12">
        <f t="shared" si="0"/>
        <v>0</v>
      </c>
    </row>
    <row r="21" spans="1:8" ht="18" customHeight="1" x14ac:dyDescent="0.2">
      <c r="A21" s="40"/>
      <c r="B21" s="8"/>
      <c r="C21" s="9"/>
      <c r="D21" s="7">
        <f>C21*IF(A21&gt;DATE(2025,12,31),Ansatz!$C$2,Ansatz!$B$2)</f>
        <v>0</v>
      </c>
      <c r="E21" s="9"/>
      <c r="F21" s="10">
        <f>SUM(E21*Ansatz!$C$7)</f>
        <v>0</v>
      </c>
      <c r="G21" s="11"/>
      <c r="H21" s="12">
        <f t="shared" si="0"/>
        <v>0</v>
      </c>
    </row>
    <row r="22" spans="1:8" ht="18" customHeight="1" x14ac:dyDescent="0.2">
      <c r="A22" s="40"/>
      <c r="B22" s="8"/>
      <c r="C22" s="9"/>
      <c r="D22" s="7">
        <f>C22*IF(A22&gt;DATE(2025,12,31),Ansatz!$C$2,Ansatz!$B$2)</f>
        <v>0</v>
      </c>
      <c r="E22" s="9"/>
      <c r="F22" s="10">
        <f>SUM(E22*Ansatz!$C$7)</f>
        <v>0</v>
      </c>
      <c r="G22" s="11"/>
      <c r="H22" s="12">
        <f t="shared" si="0"/>
        <v>0</v>
      </c>
    </row>
    <row r="23" spans="1:8" ht="18" customHeight="1" x14ac:dyDescent="0.2">
      <c r="A23" s="40"/>
      <c r="B23" s="8"/>
      <c r="C23" s="9"/>
      <c r="D23" s="7">
        <f>C23*IF(A23&gt;DATE(2025,12,31),Ansatz!$C$2,Ansatz!$B$2)</f>
        <v>0</v>
      </c>
      <c r="E23" s="9"/>
      <c r="F23" s="10">
        <f>SUM(E23*Ansatz!$C$7)</f>
        <v>0</v>
      </c>
      <c r="G23" s="11"/>
      <c r="H23" s="12">
        <f t="shared" si="0"/>
        <v>0</v>
      </c>
    </row>
    <row r="24" spans="1:8" ht="18" customHeight="1" x14ac:dyDescent="0.2">
      <c r="A24" s="40"/>
      <c r="B24" s="8"/>
      <c r="C24" s="9"/>
      <c r="D24" s="7">
        <f>C24*IF(A24&gt;DATE(2025,12,31),Ansatz!$C$2,Ansatz!$B$2)</f>
        <v>0</v>
      </c>
      <c r="E24" s="9"/>
      <c r="F24" s="10">
        <f>SUM(E24*Ansatz!$C$7)</f>
        <v>0</v>
      </c>
      <c r="G24" s="11"/>
      <c r="H24" s="12">
        <f t="shared" si="0"/>
        <v>0</v>
      </c>
    </row>
    <row r="25" spans="1:8" ht="18" customHeight="1" x14ac:dyDescent="0.2">
      <c r="A25" s="40"/>
      <c r="B25" s="8"/>
      <c r="C25" s="9"/>
      <c r="D25" s="7">
        <f>C25*IF(A25&gt;DATE(2025,12,31),Ansatz!$C$2,Ansatz!$B$2)</f>
        <v>0</v>
      </c>
      <c r="E25" s="9"/>
      <c r="F25" s="10">
        <f>SUM(E25*Ansatz!$C$7)</f>
        <v>0</v>
      </c>
      <c r="G25" s="11"/>
      <c r="H25" s="12">
        <f t="shared" si="0"/>
        <v>0</v>
      </c>
    </row>
    <row r="26" spans="1:8" ht="18" customHeight="1" x14ac:dyDescent="0.2">
      <c r="A26" s="40"/>
      <c r="B26" s="8"/>
      <c r="C26" s="9"/>
      <c r="D26" s="7">
        <f>C26*IF(A26&gt;DATE(2025,12,31),Ansatz!$C$2,Ansatz!$B$2)</f>
        <v>0</v>
      </c>
      <c r="E26" s="9"/>
      <c r="F26" s="10">
        <f>SUM(E26*Ansatz!$C$7)</f>
        <v>0</v>
      </c>
      <c r="G26" s="11"/>
      <c r="H26" s="12">
        <f t="shared" si="0"/>
        <v>0</v>
      </c>
    </row>
    <row r="27" spans="1:8" ht="18" customHeight="1" x14ac:dyDescent="0.2">
      <c r="A27" s="40"/>
      <c r="B27" s="8"/>
      <c r="C27" s="9"/>
      <c r="D27" s="7">
        <f>C27*IF(A27&gt;DATE(2025,12,31),Ansatz!$C$2,Ansatz!$B$2)</f>
        <v>0</v>
      </c>
      <c r="E27" s="9"/>
      <c r="F27" s="10">
        <f>SUM(E27*Ansatz!$C$7)</f>
        <v>0</v>
      </c>
      <c r="G27" s="11"/>
      <c r="H27" s="12">
        <f t="shared" si="0"/>
        <v>0</v>
      </c>
    </row>
    <row r="28" spans="1:8" ht="18" customHeight="1" x14ac:dyDescent="0.2">
      <c r="A28" s="40"/>
      <c r="B28" s="8"/>
      <c r="C28" s="9"/>
      <c r="D28" s="7">
        <f>C28*IF(A28&gt;DATE(2025,12,31),Ansatz!$C$2,Ansatz!$B$2)</f>
        <v>0</v>
      </c>
      <c r="E28" s="9"/>
      <c r="F28" s="10">
        <f>SUM(E28*Ansatz!$C$7)</f>
        <v>0</v>
      </c>
      <c r="G28" s="11"/>
      <c r="H28" s="12">
        <f t="shared" si="0"/>
        <v>0</v>
      </c>
    </row>
    <row r="29" spans="1:8" ht="18" customHeight="1" x14ac:dyDescent="0.2">
      <c r="A29" s="40"/>
      <c r="B29" s="8"/>
      <c r="C29" s="9"/>
      <c r="D29" s="7">
        <f>C29*IF(A29&gt;DATE(2025,12,31),Ansatz!$C$2,Ansatz!$B$2)</f>
        <v>0</v>
      </c>
      <c r="E29" s="9"/>
      <c r="F29" s="10">
        <f>SUM(E29*Ansatz!$C$7)</f>
        <v>0</v>
      </c>
      <c r="G29" s="11"/>
      <c r="H29" s="12">
        <f t="shared" si="0"/>
        <v>0</v>
      </c>
    </row>
    <row r="30" spans="1:8" ht="18" customHeight="1" x14ac:dyDescent="0.2">
      <c r="A30" s="40"/>
      <c r="B30" s="8"/>
      <c r="C30" s="9"/>
      <c r="D30" s="7">
        <f>C30*IF(A30&gt;DATE(2025,12,31),Ansatz!$C$2,Ansatz!$B$2)</f>
        <v>0</v>
      </c>
      <c r="E30" s="9"/>
      <c r="F30" s="10">
        <f>SUM(E30*Ansatz!$C$7)</f>
        <v>0</v>
      </c>
      <c r="G30" s="11"/>
      <c r="H30" s="12">
        <f t="shared" si="0"/>
        <v>0</v>
      </c>
    </row>
    <row r="31" spans="1:8" ht="18" customHeight="1" x14ac:dyDescent="0.2">
      <c r="A31" s="40" t="s">
        <v>28</v>
      </c>
      <c r="B31" s="16"/>
      <c r="C31" s="9"/>
      <c r="D31" s="7">
        <f>C31*IF(A31&gt;DATE(2025,12,31),Ansatz!$C$2,Ansatz!$B$2)</f>
        <v>0</v>
      </c>
      <c r="E31" s="17"/>
      <c r="F31" s="10">
        <f>SUM(E31*Ansatz!$C$7)</f>
        <v>0</v>
      </c>
      <c r="G31" s="18"/>
      <c r="H31" s="12">
        <f t="shared" si="0"/>
        <v>0</v>
      </c>
    </row>
    <row r="32" spans="1:8" s="6" customFormat="1" ht="18" customHeight="1" x14ac:dyDescent="0.25">
      <c r="A32" s="33" t="s">
        <v>6</v>
      </c>
      <c r="B32" s="33"/>
      <c r="C32" s="34">
        <f>SUM(C5:C31)</f>
        <v>2</v>
      </c>
      <c r="D32" s="35">
        <f>SUM(D5:D31)</f>
        <v>81.2</v>
      </c>
      <c r="E32" s="43">
        <f>SUM(E5:E31)</f>
        <v>2</v>
      </c>
      <c r="F32" s="35">
        <f>SUM(F5:F31)</f>
        <v>1.6</v>
      </c>
      <c r="G32" s="35">
        <f>SUM(G5:G31)</f>
        <v>0</v>
      </c>
      <c r="H32" s="36">
        <f>SUM(D32,F32,G32)</f>
        <v>82.8</v>
      </c>
    </row>
    <row r="33" spans="1:8" s="3" customFormat="1" ht="15.75" customHeight="1" x14ac:dyDescent="0.2">
      <c r="A33" s="50" t="s">
        <v>7</v>
      </c>
      <c r="B33" s="19" t="s">
        <v>35</v>
      </c>
      <c r="C33" s="20"/>
      <c r="D33" s="21"/>
      <c r="F33" s="51" t="s">
        <v>12</v>
      </c>
      <c r="G33" s="52"/>
      <c r="H33" s="53">
        <f>SUM(H5:H31)</f>
        <v>82.8</v>
      </c>
    </row>
    <row r="34" spans="1:8" s="3" customFormat="1" ht="15.75" customHeight="1" x14ac:dyDescent="0.2">
      <c r="A34" s="50" t="s">
        <v>20</v>
      </c>
      <c r="B34" s="23" t="s">
        <v>36</v>
      </c>
      <c r="E34" s="24"/>
      <c r="F34" s="21"/>
      <c r="G34" s="21"/>
      <c r="H34" s="25"/>
    </row>
    <row r="35" spans="1:8" s="3" customFormat="1" ht="15.75" customHeight="1" x14ac:dyDescent="0.25">
      <c r="A35" s="26"/>
      <c r="B35" s="29" t="s">
        <v>8</v>
      </c>
      <c r="C35" s="69" t="s">
        <v>15</v>
      </c>
      <c r="D35" s="69"/>
      <c r="E35" s="27"/>
      <c r="F35" s="27"/>
      <c r="G35" s="27"/>
      <c r="H35" s="27"/>
    </row>
    <row r="36" spans="1:8" s="3" customFormat="1" ht="15.75" customHeight="1" x14ac:dyDescent="0.2">
      <c r="A36" s="28">
        <v>0.8</v>
      </c>
      <c r="B36" s="1"/>
    </row>
    <row r="37" spans="1:8" s="3" customFormat="1" ht="15.75" customHeight="1" x14ac:dyDescent="0.25">
      <c r="A37" s="28">
        <v>31.05</v>
      </c>
      <c r="B37" s="1"/>
      <c r="C37" s="44"/>
      <c r="D37" s="45"/>
      <c r="E37" s="55"/>
      <c r="F37" s="70" t="s">
        <v>19</v>
      </c>
      <c r="G37" s="70"/>
      <c r="H37" s="47"/>
    </row>
    <row r="38" spans="1:8" ht="15.75" customHeight="1" x14ac:dyDescent="0.2">
      <c r="A38" s="1" t="s">
        <v>18</v>
      </c>
      <c r="C38" s="1"/>
      <c r="D38" s="1"/>
      <c r="E38" s="31"/>
      <c r="F38" s="30"/>
      <c r="G38" s="30"/>
      <c r="H38" s="32"/>
    </row>
    <row r="39" spans="1:8" ht="15.75" customHeight="1" x14ac:dyDescent="0.2">
      <c r="A39" s="1" t="s">
        <v>16</v>
      </c>
      <c r="B39" s="27"/>
      <c r="C39" s="27"/>
      <c r="D39" s="22"/>
      <c r="E39" s="2"/>
      <c r="G39" s="5"/>
    </row>
    <row r="40" spans="1:8" ht="15.75" customHeight="1" x14ac:dyDescent="0.2">
      <c r="A40" s="1" t="s">
        <v>17</v>
      </c>
      <c r="B40" s="48"/>
      <c r="C40" s="44"/>
      <c r="D40" s="46"/>
      <c r="E40" s="49"/>
      <c r="F40" s="46"/>
      <c r="G40" s="46"/>
      <c r="H40" s="48"/>
    </row>
    <row r="41" spans="1:8" ht="15.75" customHeight="1" x14ac:dyDescent="0.2">
      <c r="B41" s="3"/>
      <c r="E41" s="2"/>
      <c r="G41" s="5"/>
    </row>
  </sheetData>
  <mergeCells count="14">
    <mergeCell ref="F2:H2"/>
    <mergeCell ref="F1:H1"/>
    <mergeCell ref="C35:D35"/>
    <mergeCell ref="F37:G37"/>
    <mergeCell ref="C1:E1"/>
    <mergeCell ref="C2:E2"/>
    <mergeCell ref="G3:G4"/>
    <mergeCell ref="E3:F3"/>
    <mergeCell ref="D3:D4"/>
    <mergeCell ref="A2:B2"/>
    <mergeCell ref="A1:B1"/>
    <mergeCell ref="A3:A4"/>
    <mergeCell ref="B3:B4"/>
    <mergeCell ref="C3:C4"/>
  </mergeCells>
  <dataValidations count="1">
    <dataValidation type="list" allowBlank="1" showInputMessage="1" showErrorMessage="1" sqref="C39" xr:uid="{00000000-0002-0000-0000-000000000000}">
      <formula1>"bis 2 Std.,bis 4 Std.,halber Tag,ganzer Tag"</formula1>
    </dataValidation>
  </dataValidations>
  <pageMargins left="0.19685039370078741" right="0.19685039370078741" top="0.19685039370078741" bottom="0.19685039370078741" header="0.51181102362204722" footer="0.19685039370078741"/>
  <pageSetup paperSize="9" scale="79" fitToHeight="0" orientation="landscape" r:id="rId1"/>
  <headerFooter alignWithMargins="0">
    <oddFooter>&amp;L&amp;8 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C3F2E-3E74-40A2-9488-0B234B8050E9}">
  <dimension ref="A1:C7"/>
  <sheetViews>
    <sheetView workbookViewId="0">
      <selection activeCell="C3" sqref="C3"/>
    </sheetView>
  </sheetViews>
  <sheetFormatPr baseColWidth="10" defaultRowHeight="12.75" x14ac:dyDescent="0.2"/>
  <cols>
    <col min="1" max="1" width="16.140625" bestFit="1" customWidth="1"/>
  </cols>
  <sheetData>
    <row r="1" spans="1:3" x14ac:dyDescent="0.2">
      <c r="A1" s="54" t="s">
        <v>21</v>
      </c>
      <c r="B1" s="54">
        <v>2025</v>
      </c>
      <c r="C1" s="54">
        <v>2026</v>
      </c>
    </row>
    <row r="2" spans="1:3" x14ac:dyDescent="0.2">
      <c r="A2" s="22" t="s">
        <v>22</v>
      </c>
      <c r="B2">
        <v>36.200000000000003</v>
      </c>
      <c r="C2">
        <v>45</v>
      </c>
    </row>
    <row r="3" spans="1:3" x14ac:dyDescent="0.2">
      <c r="A3" s="22" t="s">
        <v>23</v>
      </c>
      <c r="B3">
        <v>72.400000000000006</v>
      </c>
      <c r="C3">
        <v>90</v>
      </c>
    </row>
    <row r="4" spans="1:3" x14ac:dyDescent="0.2">
      <c r="A4" s="22" t="s">
        <v>24</v>
      </c>
      <c r="B4">
        <v>108.6</v>
      </c>
      <c r="C4">
        <v>135</v>
      </c>
    </row>
    <row r="5" spans="1:3" x14ac:dyDescent="0.2">
      <c r="A5" s="22" t="s">
        <v>25</v>
      </c>
      <c r="B5">
        <v>144.80000000000001</v>
      </c>
      <c r="C5">
        <v>180</v>
      </c>
    </row>
    <row r="6" spans="1:3" x14ac:dyDescent="0.2">
      <c r="A6" s="22" t="s">
        <v>26</v>
      </c>
      <c r="B6">
        <v>289.60000000000002</v>
      </c>
      <c r="C6">
        <v>360</v>
      </c>
    </row>
    <row r="7" spans="1:3" x14ac:dyDescent="0.2">
      <c r="A7" s="22" t="s">
        <v>27</v>
      </c>
      <c r="B7">
        <v>0.8</v>
      </c>
      <c r="C7">
        <v>0.8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Spesenabrechn.</vt:lpstr>
      <vt:lpstr>Ansatz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Spresenabrechnungsformular</dc:title>
  <dc:creator>Einwohnergemeinde Schneisingen</dc:creator>
  <cp:lastModifiedBy>sue</cp:lastModifiedBy>
  <cp:lastPrinted>2026-02-21T13:44:23Z</cp:lastPrinted>
  <dcterms:created xsi:type="dcterms:W3CDTF">1999-04-27T05:42:46Z</dcterms:created>
  <dcterms:modified xsi:type="dcterms:W3CDTF">2026-02-21T13:55:19Z</dcterms:modified>
</cp:coreProperties>
</file>